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iaciondecultiv-my.sharepoint.com/personal/acandelo_asocana_org/Documents/ACandelo/Solicitudes/UPRA/"/>
    </mc:Choice>
  </mc:AlternateContent>
  <xr:revisionPtr revIDLastSave="66" documentId="8_{0344A425-DBE0-412B-9195-03CDA9FBD3D1}" xr6:coauthVersionLast="47" xr6:coauthVersionMax="47" xr10:uidLastSave="{16CBF9A0-F6D6-4888-9F70-AA468FD37CA9}"/>
  <bookViews>
    <workbookView xWindow="-120" yWindow="-120" windowWidth="29040" windowHeight="15840" tabRatio="725" xr2:uid="{76A4FE51-5F8F-42AE-8FEB-BD0FD3CEEFF2}"/>
  </bookViews>
  <sheets>
    <sheet name="Indicadores" sheetId="9" r:id="rId1"/>
    <sheet name="Area sembrada" sheetId="1" r:id="rId2"/>
    <sheet name="Area cosechada" sheetId="2" r:id="rId3"/>
    <sheet name="Azúcar, alcohol y miel" sheetId="11" r:id="rId4"/>
    <sheet name="Rendimiento" sheetId="10" r:id="rId5"/>
  </sheets>
  <definedNames>
    <definedName name="_xlnm.Print_Area" localSheetId="1">'Area sembrada'!$A$1:$Q$64</definedName>
    <definedName name="_xlnm.Print_Area" localSheetId="3">'Azúcar, alcohol y miel'!$A$1:$F$315</definedName>
    <definedName name="_xlnm.Print_Titles" localSheetId="2">'Area cosechada'!$A:$B,'Area cosechada'!$4:$4</definedName>
    <definedName name="_xlnm.Print_Titles" localSheetId="1">'Area sembrada'!$A:$B,'Area sembrada'!$4:$4</definedName>
    <definedName name="_xlnm.Print_Titles" localSheetId="3">'Azúcar, alcohol y miel'!$A:$B,'Azúcar, alcohol y miel'!$1:$2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7" i="11" l="1"/>
  <c r="E307" i="11"/>
  <c r="D307" i="11"/>
  <c r="C307" i="11"/>
  <c r="F301" i="11"/>
  <c r="E301" i="11"/>
  <c r="D301" i="11"/>
  <c r="C301" i="11"/>
  <c r="F288" i="11"/>
  <c r="E288" i="11"/>
  <c r="D288" i="11"/>
  <c r="C288" i="11"/>
  <c r="F275" i="11"/>
  <c r="E275" i="11"/>
  <c r="D275" i="11"/>
  <c r="C275" i="11"/>
  <c r="F262" i="11"/>
  <c r="E262" i="11"/>
  <c r="D262" i="11"/>
  <c r="C262" i="11"/>
  <c r="F249" i="11"/>
  <c r="E249" i="11"/>
  <c r="D249" i="11"/>
  <c r="C249" i="11"/>
  <c r="F236" i="11"/>
  <c r="E236" i="11"/>
  <c r="D236" i="11"/>
  <c r="C236" i="11"/>
  <c r="F223" i="11"/>
  <c r="E223" i="11"/>
  <c r="D223" i="11"/>
  <c r="C223" i="11"/>
  <c r="F210" i="11"/>
  <c r="E210" i="11"/>
  <c r="D210" i="11"/>
  <c r="C210" i="11"/>
  <c r="F197" i="11"/>
  <c r="E197" i="11"/>
  <c r="D197" i="11"/>
  <c r="C197" i="11"/>
  <c r="F184" i="11"/>
  <c r="E184" i="11"/>
  <c r="D184" i="11"/>
  <c r="C184" i="11"/>
  <c r="F171" i="11"/>
  <c r="E171" i="11"/>
  <c r="D171" i="11"/>
  <c r="C171" i="11"/>
  <c r="F158" i="11"/>
  <c r="E158" i="11"/>
  <c r="D158" i="11"/>
  <c r="C158" i="11"/>
  <c r="F145" i="11"/>
  <c r="E145" i="11"/>
  <c r="D145" i="11"/>
  <c r="C145" i="11"/>
  <c r="F132" i="11"/>
  <c r="E132" i="11"/>
  <c r="D132" i="11"/>
  <c r="C132" i="11"/>
  <c r="F119" i="11"/>
  <c r="E119" i="11"/>
  <c r="D119" i="11"/>
  <c r="C119" i="11"/>
  <c r="F106" i="11"/>
  <c r="E106" i="11"/>
  <c r="D106" i="11"/>
  <c r="C106" i="11"/>
  <c r="F93" i="11"/>
  <c r="E93" i="11"/>
  <c r="D93" i="11"/>
  <c r="C93" i="11"/>
  <c r="F80" i="11"/>
  <c r="E80" i="11"/>
  <c r="D80" i="11"/>
  <c r="C80" i="11"/>
  <c r="F67" i="11"/>
  <c r="D67" i="11"/>
  <c r="C67" i="11"/>
  <c r="F54" i="11"/>
  <c r="D54" i="11"/>
  <c r="C54" i="11"/>
  <c r="F41" i="11"/>
  <c r="D41" i="11"/>
  <c r="C41" i="11"/>
  <c r="F28" i="11"/>
  <c r="D28" i="11"/>
  <c r="C28" i="11"/>
  <c r="F15" i="11"/>
  <c r="D15" i="11"/>
  <c r="C15" i="11"/>
  <c r="V10" i="2" l="1"/>
  <c r="W10" i="2"/>
  <c r="V20" i="2"/>
  <c r="W20" i="2"/>
  <c r="V22" i="2"/>
  <c r="W22" i="2"/>
  <c r="V28" i="2"/>
  <c r="W28" i="2"/>
  <c r="V59" i="2"/>
  <c r="W59" i="2"/>
  <c r="T59" i="1"/>
  <c r="T60" i="1" s="1"/>
  <c r="T28" i="1"/>
  <c r="T20" i="1"/>
  <c r="T10" i="1"/>
  <c r="V59" i="1"/>
  <c r="W59" i="1"/>
  <c r="W60" i="1" s="1"/>
  <c r="V60" i="1"/>
  <c r="V28" i="1"/>
  <c r="W28" i="1"/>
  <c r="V20" i="1"/>
  <c r="W20" i="1"/>
  <c r="V10" i="1"/>
  <c r="W10" i="1"/>
  <c r="W60" i="2" l="1"/>
  <c r="V60" i="2"/>
  <c r="U59" i="2" l="1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U22" i="2"/>
  <c r="T22" i="2"/>
  <c r="S22" i="2"/>
  <c r="R22" i="2"/>
  <c r="Q22" i="2"/>
  <c r="P22" i="2"/>
  <c r="O22" i="2"/>
  <c r="N22" i="2"/>
  <c r="M22" i="2"/>
  <c r="L22" i="2"/>
  <c r="K22" i="2"/>
  <c r="J22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U10" i="2"/>
  <c r="T10" i="2"/>
  <c r="T60" i="2" s="1"/>
  <c r="S10" i="2"/>
  <c r="S60" i="2" s="1"/>
  <c r="R10" i="2"/>
  <c r="Q10" i="2"/>
  <c r="P10" i="2"/>
  <c r="P60" i="2" s="1"/>
  <c r="O10" i="2"/>
  <c r="N10" i="2"/>
  <c r="N60" i="2" s="1"/>
  <c r="M10" i="2"/>
  <c r="L10" i="2"/>
  <c r="L60" i="2" s="1"/>
  <c r="K10" i="2"/>
  <c r="K60" i="2" s="1"/>
  <c r="J10" i="2"/>
  <c r="I10" i="2"/>
  <c r="H10" i="2"/>
  <c r="H60" i="2" s="1"/>
  <c r="G10" i="2"/>
  <c r="F10" i="2"/>
  <c r="F60" i="2" s="1"/>
  <c r="E10" i="2"/>
  <c r="E60" i="2" s="1"/>
  <c r="D10" i="2"/>
  <c r="D60" i="2" s="1"/>
  <c r="C10" i="2"/>
  <c r="C60" i="2" s="1"/>
  <c r="U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U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2" i="1"/>
  <c r="P22" i="1"/>
  <c r="O22" i="1"/>
  <c r="N22" i="1"/>
  <c r="M22" i="1"/>
  <c r="L22" i="1"/>
  <c r="K22" i="1"/>
  <c r="J22" i="1"/>
  <c r="U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U10" i="1"/>
  <c r="U60" i="1" s="1"/>
  <c r="Q10" i="1"/>
  <c r="Q60" i="1" s="1"/>
  <c r="P10" i="1"/>
  <c r="O10" i="1"/>
  <c r="O60" i="1" s="1"/>
  <c r="N10" i="1"/>
  <c r="M10" i="1"/>
  <c r="M60" i="1" s="1"/>
  <c r="L10" i="1"/>
  <c r="K10" i="1"/>
  <c r="K60" i="1" s="1"/>
  <c r="J10" i="1"/>
  <c r="I10" i="1"/>
  <c r="I60" i="1" s="1"/>
  <c r="H10" i="1"/>
  <c r="H60" i="1" s="1"/>
  <c r="G10" i="1"/>
  <c r="G60" i="1" s="1"/>
  <c r="F10" i="1"/>
  <c r="F60" i="1" s="1"/>
  <c r="E10" i="1"/>
  <c r="E60" i="1" s="1"/>
  <c r="D10" i="1"/>
  <c r="D60" i="1" s="1"/>
  <c r="C10" i="1"/>
  <c r="C60" i="1" s="1"/>
  <c r="N60" i="1" l="1"/>
  <c r="P60" i="1"/>
  <c r="J60" i="1"/>
  <c r="L60" i="1"/>
  <c r="M60" i="2"/>
  <c r="U60" i="2"/>
  <c r="G60" i="2"/>
  <c r="O60" i="2"/>
  <c r="I60" i="2"/>
  <c r="Q60" i="2"/>
  <c r="J60" i="2"/>
  <c r="R6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Banguera Obregon</author>
  </authors>
  <commentList>
    <comment ref="R4" authorId="0" shapeId="0" xr:uid="{CB893F61-7293-44DB-B64C-A703D1136370}">
      <text>
        <r>
          <rPr>
            <b/>
            <sz val="9"/>
            <color indexed="81"/>
            <rFont val="Tahoma"/>
            <family val="2"/>
          </rPr>
          <t xml:space="preserve">Asocaña: </t>
        </r>
        <r>
          <rPr>
            <sz val="9"/>
            <color indexed="81"/>
            <rFont val="Tahoma"/>
            <family val="2"/>
          </rPr>
          <t xml:space="preserve">Información no disponible. Esta información es generada por Cenicaña
</t>
        </r>
      </text>
    </comment>
    <comment ref="S4" authorId="0" shapeId="0" xr:uid="{5BD0533D-A265-425F-811C-E04A92D8A0E2}">
      <text>
        <r>
          <rPr>
            <b/>
            <sz val="9"/>
            <color indexed="81"/>
            <rFont val="Tahoma"/>
            <family val="2"/>
          </rPr>
          <t>Asocaña</t>
        </r>
        <r>
          <rPr>
            <sz val="9"/>
            <color indexed="81"/>
            <rFont val="Tahoma"/>
            <family val="2"/>
          </rPr>
          <t>: Información no disponible. Esta información es generada por Cenicaña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Banguera Obregon</author>
  </authors>
  <commentList>
    <comment ref="T4" authorId="0" shapeId="0" xr:uid="{4DD6EC28-A151-4C29-A91A-3EF8A6F0F046}">
      <text>
        <r>
          <rPr>
            <b/>
            <sz val="9"/>
            <color indexed="81"/>
            <rFont val="Tahoma"/>
            <family val="2"/>
          </rPr>
          <t xml:space="preserve">Asocaña: </t>
        </r>
        <r>
          <rPr>
            <sz val="9"/>
            <color indexed="81"/>
            <rFont val="Tahoma"/>
            <family val="2"/>
          </rPr>
          <t>con base en ingenios</t>
        </r>
      </text>
    </comment>
    <comment ref="U4" authorId="0" shapeId="0" xr:uid="{C7CDD744-8815-46A5-A144-F171D81F3458}">
      <text>
        <r>
          <rPr>
            <b/>
            <sz val="9"/>
            <color indexed="81"/>
            <rFont val="Tahoma"/>
            <family val="2"/>
          </rPr>
          <t xml:space="preserve">Asocaña: </t>
        </r>
        <r>
          <rPr>
            <sz val="9"/>
            <color indexed="81"/>
            <rFont val="Tahoma"/>
            <family val="2"/>
          </rPr>
          <t xml:space="preserve">con base en ingenios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FE7A83-454E-4DC4-A33B-97282E12BA59}" odcFile="C:\Users\abanguera\Documents\Mis archivos de origen de datos\dbdomain db_datos_asocana Produccion.odc" keepAlive="1" name="dbdomain db_datos_asocana Produccion" type="5" refreshedVersion="7" background="1">
    <dbPr connection="Provider=MSOLAP.8;Integrated Security=SSPI;Persist Security Info=True;Initial Catalog=db_datos_asocana;Data Source=dbdomain;MDX Compatibility=1;Safety Options=2;MDX Missing Member Mode=Error;Update Isolation Level=2" command="Produccion" commandType="1"/>
    <olapPr sendLocale="1" rowDrillCount="1000"/>
  </connection>
</connections>
</file>

<file path=xl/sharedStrings.xml><?xml version="1.0" encoding="utf-8"?>
<sst xmlns="http://schemas.openxmlformats.org/spreadsheetml/2006/main" count="498" uniqueCount="140">
  <si>
    <t>Área sembrada en caña de azúcar (hectáreas)</t>
  </si>
  <si>
    <r>
      <t xml:space="preserve">Fuente: </t>
    </r>
    <r>
      <rPr>
        <sz val="9"/>
        <rFont val="Calibri"/>
        <family val="2"/>
        <scheme val="minor"/>
      </rPr>
      <t>Cenicaña</t>
    </r>
  </si>
  <si>
    <t>Departamento</t>
  </si>
  <si>
    <t>Municipio</t>
  </si>
  <si>
    <t>Caldas</t>
  </si>
  <si>
    <t>Anserma</t>
  </si>
  <si>
    <t>Belálcazar</t>
  </si>
  <si>
    <t>Risaralda</t>
  </si>
  <si>
    <t>San José</t>
  </si>
  <si>
    <t>Viterbo</t>
  </si>
  <si>
    <t>Total Caldas</t>
  </si>
  <si>
    <t>Cauca</t>
  </si>
  <si>
    <t>Buenos Aires</t>
  </si>
  <si>
    <t>Caloto</t>
  </si>
  <si>
    <t>Corinto</t>
  </si>
  <si>
    <t>Guachené</t>
  </si>
  <si>
    <t>Miranda</t>
  </si>
  <si>
    <t>Padilla</t>
  </si>
  <si>
    <t>Puerto Tejada</t>
  </si>
  <si>
    <t>Santander de Quilichao</t>
  </si>
  <si>
    <t>Villa Rica</t>
  </si>
  <si>
    <t>Total Cauca</t>
  </si>
  <si>
    <t>Quindio</t>
  </si>
  <si>
    <t>La Tebaida</t>
  </si>
  <si>
    <t>Total Quindio</t>
  </si>
  <si>
    <t>Balboa</t>
  </si>
  <si>
    <t>Belén de Umbria</t>
  </si>
  <si>
    <t>La Virginia</t>
  </si>
  <si>
    <t>Pereira</t>
  </si>
  <si>
    <t>Santuario</t>
  </si>
  <si>
    <t>Total Risaralda</t>
  </si>
  <si>
    <t>Valle del Cauca</t>
  </si>
  <si>
    <t>Andalucía</t>
  </si>
  <si>
    <t>Ansermanuevo</t>
  </si>
  <si>
    <t>Bolívar</t>
  </si>
  <si>
    <t>Buga</t>
  </si>
  <si>
    <t>Bugalagrande</t>
  </si>
  <si>
    <t>Caicedonia</t>
  </si>
  <si>
    <t>Cali</t>
  </si>
  <si>
    <t>Candelaria</t>
  </si>
  <si>
    <t>Cartago</t>
  </si>
  <si>
    <t>El Cerrito</t>
  </si>
  <si>
    <t>Florida</t>
  </si>
  <si>
    <t>Ginebra</t>
  </si>
  <si>
    <t>Guacarí</t>
  </si>
  <si>
    <t>Jamundí</t>
  </si>
  <si>
    <t>La Unión</t>
  </si>
  <si>
    <t>La Victoria</t>
  </si>
  <si>
    <t>Obando</t>
  </si>
  <si>
    <t>Palmira</t>
  </si>
  <si>
    <t>Pradera</t>
  </si>
  <si>
    <t>Riofrío</t>
  </si>
  <si>
    <t>Roldanillo</t>
  </si>
  <si>
    <t>San Pedro</t>
  </si>
  <si>
    <t>Sevilla</t>
  </si>
  <si>
    <t>Toro</t>
  </si>
  <si>
    <t>Trujillo</t>
  </si>
  <si>
    <t>Tuluá</t>
  </si>
  <si>
    <t>Vijes</t>
  </si>
  <si>
    <t>Yotoco</t>
  </si>
  <si>
    <t>Yumbo</t>
  </si>
  <si>
    <t>Zarzal</t>
  </si>
  <si>
    <t>Total Valle del Cauca</t>
  </si>
  <si>
    <t>Total valle geográfico del Río Cauca</t>
  </si>
  <si>
    <r>
      <t xml:space="preserve">Nota: </t>
    </r>
    <r>
      <rPr>
        <sz val="11"/>
        <rFont val="Calibri"/>
        <family val="2"/>
        <scheme val="minor"/>
      </rPr>
      <t>no incluye callejones y vías internas</t>
    </r>
  </si>
  <si>
    <t>Área cosechada en caña de azúcar (hectáreas)</t>
  </si>
  <si>
    <r>
      <t xml:space="preserve">Fuente: </t>
    </r>
    <r>
      <rPr>
        <sz val="9"/>
        <rFont val="Calibri"/>
        <family val="2"/>
      </rPr>
      <t>Cenicaña</t>
    </r>
  </si>
  <si>
    <t xml:space="preserve">Total </t>
  </si>
  <si>
    <t>Producción de azúcar</t>
  </si>
  <si>
    <t>Indicador solicitado</t>
  </si>
  <si>
    <t>Tipo de archivo</t>
  </si>
  <si>
    <t>Temporalidad</t>
  </si>
  <si>
    <t>Cobertura geográfica</t>
  </si>
  <si>
    <t>Detalle de cobertura</t>
  </si>
  <si>
    <t>Observación</t>
  </si>
  <si>
    <t>Área sembrada</t>
  </si>
  <si>
    <t>Excel</t>
  </si>
  <si>
    <t>Nacional</t>
  </si>
  <si>
    <t>Departamentos y municipios</t>
  </si>
  <si>
    <t>Área cosechada</t>
  </si>
  <si>
    <t>Producción de melazas</t>
  </si>
  <si>
    <t>Producción de etanol</t>
  </si>
  <si>
    <t>Fecha actualización: marzo 9 de 2023</t>
  </si>
  <si>
    <t>Año</t>
  </si>
  <si>
    <t>Toneladas de caña por hectárea (TCH)</t>
  </si>
  <si>
    <t>2002-2022</t>
  </si>
  <si>
    <t>Fecha actualización: febrero 15 de 2023</t>
  </si>
  <si>
    <t>Rendimiento en el valle geográfico del río Cauca 2002 - 2022</t>
  </si>
  <si>
    <t>Rendimiento (TCH)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</si>
  <si>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</si>
  <si>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</si>
  <si>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</si>
  <si>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</si>
  <si>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</si>
  <si>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</si>
  <si>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</si>
  <si>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</si>
  <si>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</si>
  <si>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</si>
  <si>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</si>
  <si>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</si>
  <si>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</si>
  <si>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2000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</si>
  <si>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</si>
  <si>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</si>
  <si>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</si>
  <si>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</si>
  <si>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</si>
  <si>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</si>
  <si>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</si>
  <si>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</si>
  <si>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r>
      <t>Total 2009</t>
    </r>
    <r>
      <rPr>
        <b/>
        <vertAlign val="superscript"/>
        <sz val="11"/>
        <rFont val="Calibri"/>
        <family val="2"/>
      </rPr>
      <t xml:space="preserve"> </t>
    </r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</si>
  <si>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</si>
  <si>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</si>
  <si>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</si>
  <si>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</si>
  <si>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</si>
  <si>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</si>
  <si>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</si>
  <si>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</si>
  <si>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</si>
  <si>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</si>
  <si>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</si>
  <si>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</si>
  <si>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</si>
  <si>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</si>
  <si>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NOTAS:</t>
  </si>
  <si>
    <t>1/ t: toneladas</t>
  </si>
  <si>
    <t>2/ La caña molida solo incluye información de ingenios azucareros</t>
  </si>
  <si>
    <t>Fuentes: FEPA y Bioenergy. Para importaciones y exportaciones: DIAN</t>
  </si>
  <si>
    <t>Actualización: agosto 4 de 2023</t>
  </si>
  <si>
    <t>Producción sector azucarero colombiano 2000 - 2023</t>
  </si>
  <si>
    <t>3/ A partir del año 2017, la información de producción y ventas de alcohol (etanol) incluyen los datos de 7 destilerías en Colombia</t>
  </si>
  <si>
    <t>Disponible - Fuente: Cenicaña, Asocaña.</t>
  </si>
  <si>
    <t>Información no disponible por departamentos ni municipios. Se entrega información consolidada</t>
  </si>
  <si>
    <t xml:space="preserve">Disponible - Fuente: Cenicaña.. No se dispone información para los años 2017 y 2018 a nivel departamental ni municipal. Para estos dos años se entrega información consolidada. </t>
  </si>
  <si>
    <r>
      <t xml:space="preserve">Caña 
(t </t>
    </r>
    <r>
      <rPr>
        <b/>
        <vertAlign val="superscript"/>
        <sz val="11"/>
        <color theme="0"/>
        <rFont val="Calibri"/>
        <family val="2"/>
      </rPr>
      <t>1 2/</t>
    </r>
    <r>
      <rPr>
        <b/>
        <sz val="11"/>
        <color theme="0"/>
        <rFont val="Calibri"/>
        <family val="2"/>
      </rPr>
      <t>)</t>
    </r>
  </si>
  <si>
    <r>
      <t xml:space="preserve">Azúcar  
(t </t>
    </r>
    <r>
      <rPr>
        <b/>
        <vertAlign val="superscript"/>
        <sz val="11"/>
        <color theme="0"/>
        <rFont val="Calibri"/>
        <family val="2"/>
        <scheme val="minor"/>
      </rPr>
      <t>1/</t>
    </r>
    <r>
      <rPr>
        <b/>
        <sz val="11"/>
        <color theme="0"/>
        <rFont val="Calibri"/>
        <family val="2"/>
        <scheme val="minor"/>
      </rPr>
      <t>)</t>
    </r>
  </si>
  <si>
    <r>
      <t>Alcohol Carburnte  
(Miles de Listros 2 3</t>
    </r>
    <r>
      <rPr>
        <b/>
        <vertAlign val="superscript"/>
        <sz val="11"/>
        <color theme="0"/>
        <rFont val="Calibri"/>
        <family val="2"/>
        <scheme val="minor"/>
      </rPr>
      <t>/</t>
    </r>
    <r>
      <rPr>
        <b/>
        <sz val="11"/>
        <color theme="0"/>
        <rFont val="Calibri"/>
        <family val="2"/>
        <scheme val="minor"/>
      </rPr>
      <t>)</t>
    </r>
  </si>
  <si>
    <r>
      <t>Melazas (t</t>
    </r>
    <r>
      <rPr>
        <b/>
        <vertAlign val="superscript"/>
        <sz val="11"/>
        <color theme="0"/>
        <rFont val="Calibri"/>
        <family val="2"/>
      </rPr>
      <t xml:space="preserve"> 1/</t>
    </r>
    <r>
      <rPr>
        <b/>
        <sz val="11"/>
        <color theme="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</si>
</sst>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00"/>
    <numFmt numFmtId="165" formatCode="_-* #,##0.00\ _P_t_s_-;\-* #,##0.00\ _P_t_s_-;_-* &quot;-&quot;??\ _P_t_s_-;_-@_-"/>
    <numFmt numFmtId="166" formatCode="#,##0.0"/>
    <numFmt numFmtId="167" formatCode="_(* #,##0.00_);_(* \(#,##0.00\);_(* &quot;-&quot;??_);_(@_)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0"/>
      <name val="Helv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1"/>
      <color theme="0"/>
      <name val="Calibri"/>
      <family val="2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vertAlign val="superscript"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1" fontId="18" fillId="0" borderId="0"/>
    <xf numFmtId="0" fontId="1" fillId="0" borderId="0"/>
    <xf numFmtId="167" fontId="4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2" applyFont="1"/>
    <xf numFmtId="0" fontId="7" fillId="0" borderId="0" xfId="2" applyFont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6" xfId="1" applyNumberFormat="1" applyFont="1" applyFill="1" applyBorder="1" applyAlignment="1">
      <alignment vertical="center"/>
    </xf>
    <xf numFmtId="3" fontId="10" fillId="0" borderId="7" xfId="1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3" fontId="5" fillId="0" borderId="2" xfId="1" applyNumberFormat="1" applyFont="1" applyFill="1" applyBorder="1" applyAlignment="1">
      <alignment vertical="center"/>
    </xf>
    <xf numFmtId="3" fontId="10" fillId="0" borderId="8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6" fillId="0" borderId="0" xfId="4" applyFont="1"/>
    <xf numFmtId="0" fontId="7" fillId="0" borderId="0" xfId="4" applyFont="1" applyAlignment="1">
      <alignment horizontal="left" vertical="center"/>
    </xf>
    <xf numFmtId="0" fontId="5" fillId="0" borderId="3" xfId="0" applyFont="1" applyBorder="1"/>
    <xf numFmtId="0" fontId="5" fillId="0" borderId="5" xfId="0" applyFont="1" applyBorder="1"/>
    <xf numFmtId="0" fontId="5" fillId="0" borderId="6" xfId="0" applyFont="1" applyBorder="1"/>
    <xf numFmtId="3" fontId="5" fillId="0" borderId="6" xfId="1" applyNumberFormat="1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165" fontId="5" fillId="0" borderId="0" xfId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0" borderId="11" xfId="0" applyFont="1" applyBorder="1" applyAlignment="1">
      <alignment vertical="center" wrapText="1"/>
    </xf>
    <xf numFmtId="0" fontId="16" fillId="0" borderId="0" xfId="2" applyFont="1"/>
    <xf numFmtId="0" fontId="16" fillId="0" borderId="0" xfId="0" applyFont="1" applyAlignment="1">
      <alignment vertical="center"/>
    </xf>
    <xf numFmtId="0" fontId="17" fillId="0" borderId="0" xfId="4" applyFont="1"/>
    <xf numFmtId="0" fontId="0" fillId="0" borderId="0" xfId="0" applyAlignment="1">
      <alignment horizontal="centerContinuous" vertical="center"/>
    </xf>
    <xf numFmtId="3" fontId="3" fillId="2" borderId="1" xfId="5" applyNumberFormat="1" applyFont="1" applyFill="1" applyBorder="1" applyAlignment="1">
      <alignment horizontal="center" vertical="center"/>
    </xf>
    <xf numFmtId="3" fontId="3" fillId="2" borderId="1" xfId="5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" fillId="2" borderId="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166" fontId="19" fillId="0" borderId="11" xfId="0" applyNumberFormat="1" applyFont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0" borderId="0" xfId="0" applyFont="1" applyAlignment="1">
      <alignment horizontal="center"/>
    </xf>
    <xf numFmtId="0" fontId="22" fillId="0" borderId="0" xfId="0" applyFont="1"/>
    <xf numFmtId="0" fontId="3" fillId="2" borderId="1" xfId="6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0" fillId="3" borderId="13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3" fontId="5" fillId="4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5" fillId="0" borderId="0" xfId="0" applyFont="1"/>
    <xf numFmtId="0" fontId="5" fillId="0" borderId="13" xfId="0" applyFont="1" applyBorder="1"/>
    <xf numFmtId="0" fontId="5" fillId="0" borderId="15" xfId="0" applyFont="1" applyBorder="1"/>
    <xf numFmtId="3" fontId="5" fillId="0" borderId="2" xfId="0" applyNumberFormat="1" applyFont="1" applyBorder="1"/>
    <xf numFmtId="0" fontId="3" fillId="2" borderId="16" xfId="0" applyFont="1" applyFill="1" applyBorder="1"/>
    <xf numFmtId="0" fontId="3" fillId="2" borderId="17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4" fillId="0" borderId="0" xfId="0" applyFont="1"/>
    <xf numFmtId="0" fontId="28" fillId="0" borderId="15" xfId="0" applyFont="1" applyBorder="1"/>
    <xf numFmtId="0" fontId="29" fillId="0" borderId="0" xfId="0" applyFont="1"/>
    <xf numFmtId="0" fontId="28" fillId="0" borderId="13" xfId="0" applyFont="1" applyBorder="1"/>
    <xf numFmtId="3" fontId="5" fillId="0" borderId="2" xfId="0" applyNumberFormat="1" applyFont="1" applyBorder="1" applyAlignment="1">
      <alignment horizontal="right"/>
    </xf>
    <xf numFmtId="0" fontId="10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3" borderId="15" xfId="0" applyFont="1" applyFill="1" applyBorder="1"/>
    <xf numFmtId="3" fontId="5" fillId="3" borderId="2" xfId="0" applyNumberFormat="1" applyFont="1" applyFill="1" applyBorder="1"/>
    <xf numFmtId="0" fontId="4" fillId="3" borderId="0" xfId="0" applyFont="1" applyFill="1"/>
    <xf numFmtId="0" fontId="1" fillId="3" borderId="14" xfId="0" applyFont="1" applyFill="1" applyBorder="1" applyAlignment="1">
      <alignment horizontal="left"/>
    </xf>
    <xf numFmtId="3" fontId="1" fillId="3" borderId="2" xfId="0" applyNumberFormat="1" applyFont="1" applyFill="1" applyBorder="1" applyAlignment="1">
      <alignment horizontal="right"/>
    </xf>
    <xf numFmtId="3" fontId="1" fillId="3" borderId="2" xfId="0" applyNumberFormat="1" applyFont="1" applyFill="1" applyBorder="1"/>
    <xf numFmtId="0" fontId="1" fillId="3" borderId="15" xfId="0" applyFont="1" applyFill="1" applyBorder="1"/>
    <xf numFmtId="0" fontId="20" fillId="3" borderId="0" xfId="0" applyFont="1" applyFill="1"/>
    <xf numFmtId="0" fontId="1" fillId="4" borderId="14" xfId="0" applyFont="1" applyFill="1" applyBorder="1" applyAlignment="1">
      <alignment horizontal="left"/>
    </xf>
    <xf numFmtId="3" fontId="1" fillId="4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0" fontId="1" fillId="0" borderId="13" xfId="0" applyFont="1" applyBorder="1"/>
    <xf numFmtId="0" fontId="20" fillId="0" borderId="0" xfId="0" applyFont="1"/>
    <xf numFmtId="0" fontId="1" fillId="0" borderId="14" xfId="0" applyFont="1" applyBorder="1" applyAlignment="1">
      <alignment horizontal="left"/>
    </xf>
    <xf numFmtId="0" fontId="1" fillId="0" borderId="15" xfId="0" applyFont="1" applyBorder="1"/>
    <xf numFmtId="0" fontId="10" fillId="0" borderId="0" xfId="0" applyFont="1"/>
    <xf numFmtId="0" fontId="30" fillId="0" borderId="0" xfId="0" applyFont="1"/>
    <xf numFmtId="0" fontId="3" fillId="2" borderId="12" xfId="6" applyFont="1" applyFill="1" applyBorder="1" applyAlignment="1">
      <alignment horizontal="center" vertical="center" wrapText="1"/>
    </xf>
  </cellXfs>
  <cellStyles count="8">
    <cellStyle name="Millares" xfId="1" builtinId="3"/>
    <cellStyle name="Millares 2" xfId="7" xr:uid="{BAD1FA9B-66EB-40B7-9176-453F870DF38B}"/>
    <cellStyle name="Normal" xfId="0" builtinId="0"/>
    <cellStyle name="Normal 2" xfId="2" xr:uid="{D750BB26-0EB4-4B61-B9BF-C13D871D152C}"/>
    <cellStyle name="Normal 2 2" xfId="4" xr:uid="{F665B9B3-5434-4B0E-BE6E-67FE6A83B1B8}"/>
    <cellStyle name="Normal 3" xfId="6" xr:uid="{6CDD8122-FB64-4268-868F-6106E10231AE}"/>
    <cellStyle name="Normal_1" xfId="5" xr:uid="{356A9E76-F11D-4E7F-9A36-EB9DA68F35DD}"/>
    <cellStyle name="Normal_Hoja4" xfId="3" xr:uid="{889588A7-FA3D-4303-8E0C-7F7A9045652E}"/>
  </cellStyles>
  <dxfs count="0"/>
  <tableStyles count="1" defaultTableStyle="TableStyleMedium2" defaultPivotStyle="PivotStyleLight16">
    <tableStyle name="Invisible" pivot="0" table="0" count="0" xr9:uid="{1912F604-1409-4B81-949F-F2E68B08B08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565A-06CD-4A77-929B-E8AEDBE379F7}">
  <dimension ref="A1:F7"/>
  <sheetViews>
    <sheetView showGridLines="0" tabSelected="1" workbookViewId="0"/>
  </sheetViews>
  <sheetFormatPr baseColWidth="10" defaultRowHeight="12.75" x14ac:dyDescent="0.2"/>
  <cols>
    <col min="1" max="1" width="32" bestFit="1" customWidth="1"/>
    <col min="2" max="2" width="17.42578125" customWidth="1"/>
    <col min="3" max="3" width="16.28515625" customWidth="1"/>
    <col min="4" max="4" width="23" customWidth="1"/>
    <col min="5" max="5" width="29.42578125" customWidth="1"/>
    <col min="6" max="6" width="82" customWidth="1"/>
  </cols>
  <sheetData>
    <row r="1" spans="1:6" ht="15" x14ac:dyDescent="0.2">
      <c r="A1" s="38" t="s">
        <v>69</v>
      </c>
      <c r="B1" s="38" t="s">
        <v>70</v>
      </c>
      <c r="C1" s="38" t="s">
        <v>71</v>
      </c>
      <c r="D1" s="38" t="s">
        <v>72</v>
      </c>
      <c r="E1" s="38" t="s">
        <v>73</v>
      </c>
      <c r="F1" s="38" t="s">
        <v>74</v>
      </c>
    </row>
    <row r="2" spans="1:6" ht="29.25" customHeight="1" x14ac:dyDescent="0.2">
      <c r="A2" s="30" t="s">
        <v>75</v>
      </c>
      <c r="B2" s="30" t="s">
        <v>76</v>
      </c>
      <c r="C2" s="30" t="s">
        <v>85</v>
      </c>
      <c r="D2" s="30" t="s">
        <v>77</v>
      </c>
      <c r="E2" s="30" t="s">
        <v>78</v>
      </c>
      <c r="F2" s="30" t="s">
        <v>135</v>
      </c>
    </row>
    <row r="3" spans="1:6" ht="29.25" customHeight="1" x14ac:dyDescent="0.2">
      <c r="A3" s="30" t="s">
        <v>79</v>
      </c>
      <c r="B3" s="30" t="s">
        <v>76</v>
      </c>
      <c r="C3" s="30" t="s">
        <v>85</v>
      </c>
      <c r="D3" s="30" t="s">
        <v>77</v>
      </c>
      <c r="E3" s="30" t="s">
        <v>78</v>
      </c>
      <c r="F3" s="30" t="s">
        <v>133</v>
      </c>
    </row>
    <row r="4" spans="1:6" ht="29.25" customHeight="1" x14ac:dyDescent="0.2">
      <c r="A4" s="30" t="s">
        <v>68</v>
      </c>
      <c r="B4" s="30" t="s">
        <v>76</v>
      </c>
      <c r="C4" s="30" t="s">
        <v>85</v>
      </c>
      <c r="D4" s="30" t="s">
        <v>77</v>
      </c>
      <c r="E4" s="30" t="s">
        <v>78</v>
      </c>
      <c r="F4" s="30" t="s">
        <v>134</v>
      </c>
    </row>
    <row r="5" spans="1:6" ht="29.25" customHeight="1" x14ac:dyDescent="0.2">
      <c r="A5" s="30" t="s">
        <v>80</v>
      </c>
      <c r="B5" s="30" t="s">
        <v>76</v>
      </c>
      <c r="C5" s="30" t="s">
        <v>85</v>
      </c>
      <c r="D5" s="30" t="s">
        <v>77</v>
      </c>
      <c r="E5" s="30" t="s">
        <v>78</v>
      </c>
      <c r="F5" s="30" t="s">
        <v>134</v>
      </c>
    </row>
    <row r="6" spans="1:6" ht="29.25" customHeight="1" x14ac:dyDescent="0.2">
      <c r="A6" s="30" t="s">
        <v>81</v>
      </c>
      <c r="B6" s="30" t="s">
        <v>76</v>
      </c>
      <c r="C6" s="30" t="s">
        <v>85</v>
      </c>
      <c r="D6" s="30" t="s">
        <v>77</v>
      </c>
      <c r="E6" s="30" t="s">
        <v>78</v>
      </c>
      <c r="F6" s="30" t="s">
        <v>134</v>
      </c>
    </row>
    <row r="7" spans="1:6" ht="29.25" customHeight="1" x14ac:dyDescent="0.2">
      <c r="A7" s="30" t="s">
        <v>88</v>
      </c>
      <c r="B7" s="30" t="s">
        <v>76</v>
      </c>
      <c r="C7" s="30" t="s">
        <v>85</v>
      </c>
      <c r="D7" s="30" t="s">
        <v>77</v>
      </c>
      <c r="E7" s="30" t="s">
        <v>78</v>
      </c>
      <c r="F7" s="30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0189-9F7F-4557-A5E9-A0776ED5CFA6}">
  <dimension ref="A1:AA61"/>
  <sheetViews>
    <sheetView showGridLines="0" zoomScaleNormal="100" workbookViewId="0">
      <pane xSplit="2" ySplit="4" topLeftCell="C5" activePane="bottomRight" state="frozen"/>
      <selection activeCell="U69" sqref="U69:U74"/>
      <selection pane="topRight" activeCell="U69" sqref="U69:U74"/>
      <selection pane="bottomLeft" activeCell="U69" sqref="U69:U74"/>
      <selection pane="bottomRight"/>
    </sheetView>
  </sheetViews>
  <sheetFormatPr baseColWidth="10" defaultColWidth="9.140625" defaultRowHeight="15" x14ac:dyDescent="0.2"/>
  <cols>
    <col min="1" max="1" width="15.7109375" style="1" customWidth="1"/>
    <col min="2" max="2" width="24.7109375" style="1" customWidth="1"/>
    <col min="3" max="23" width="10.140625" style="1" customWidth="1"/>
    <col min="24" max="16384" width="9.140625" style="1"/>
  </cols>
  <sheetData>
    <row r="1" spans="1:27" x14ac:dyDescent="0.25">
      <c r="A1" s="31" t="s">
        <v>82</v>
      </c>
      <c r="B1" s="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7" ht="18.75" x14ac:dyDescent="0.3">
      <c r="A2" s="3" t="s">
        <v>0</v>
      </c>
    </row>
    <row r="3" spans="1:27" x14ac:dyDescent="0.2">
      <c r="A3" s="4" t="s">
        <v>1</v>
      </c>
    </row>
    <row r="4" spans="1:27" x14ac:dyDescent="0.2">
      <c r="A4" s="5" t="s">
        <v>2</v>
      </c>
      <c r="B4" s="5" t="s">
        <v>3</v>
      </c>
      <c r="C4" s="6">
        <v>2002</v>
      </c>
      <c r="D4" s="6">
        <v>2003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6">
        <v>2013</v>
      </c>
      <c r="O4" s="6">
        <v>2014</v>
      </c>
      <c r="P4" s="6">
        <v>2015</v>
      </c>
      <c r="Q4" s="6">
        <v>2016</v>
      </c>
      <c r="R4" s="6">
        <v>2017</v>
      </c>
      <c r="S4" s="6">
        <v>2018</v>
      </c>
      <c r="T4" s="6">
        <v>2019</v>
      </c>
      <c r="U4" s="6">
        <v>2020</v>
      </c>
      <c r="V4" s="6">
        <v>2021</v>
      </c>
      <c r="W4" s="6">
        <v>2022</v>
      </c>
    </row>
    <row r="5" spans="1:27" x14ac:dyDescent="0.2">
      <c r="A5" s="7" t="s">
        <v>4</v>
      </c>
      <c r="B5" s="7" t="s">
        <v>5</v>
      </c>
      <c r="C5" s="8"/>
      <c r="D5" s="8"/>
      <c r="E5" s="8"/>
      <c r="F5" s="8"/>
      <c r="G5" s="8"/>
      <c r="H5" s="8"/>
      <c r="I5" s="8"/>
      <c r="J5" s="8">
        <v>56.131932768780402</v>
      </c>
      <c r="K5" s="8">
        <v>64.507938162483256</v>
      </c>
      <c r="L5" s="8">
        <v>62.766413793640645</v>
      </c>
      <c r="M5" s="8">
        <v>1889.3032638149493</v>
      </c>
      <c r="N5" s="8">
        <v>88.847413689170821</v>
      </c>
      <c r="O5" s="8">
        <v>93.215980524254306</v>
      </c>
      <c r="P5" s="8">
        <v>96.675973511173694</v>
      </c>
      <c r="Q5" s="8">
        <v>69.36718844282413</v>
      </c>
      <c r="R5" s="8"/>
      <c r="S5" s="8"/>
      <c r="T5" s="8">
        <v>113.46411547529382</v>
      </c>
      <c r="U5" s="17">
        <v>119.36106649087</v>
      </c>
      <c r="V5" s="8">
        <v>113.46411547529382</v>
      </c>
      <c r="W5" s="8">
        <v>118.92984138122932</v>
      </c>
      <c r="Y5" s="28"/>
      <c r="Z5" s="28"/>
      <c r="AA5" s="28"/>
    </row>
    <row r="6" spans="1:27" x14ac:dyDescent="0.2">
      <c r="A6" s="9"/>
      <c r="B6" s="7" t="s">
        <v>6</v>
      </c>
      <c r="C6" s="8">
        <v>77.521878388985357</v>
      </c>
      <c r="D6" s="8">
        <v>74.080263475431479</v>
      </c>
      <c r="E6" s="8">
        <v>74.719270370775874</v>
      </c>
      <c r="F6" s="8">
        <v>75.070487944899511</v>
      </c>
      <c r="G6" s="8">
        <v>75.217889917019036</v>
      </c>
      <c r="H6" s="8">
        <v>64.613221711104742</v>
      </c>
      <c r="I6" s="8">
        <v>77.160975167263828</v>
      </c>
      <c r="J6" s="8">
        <v>81.783971649283899</v>
      </c>
      <c r="K6" s="8">
        <v>85.847889572741522</v>
      </c>
      <c r="L6" s="8">
        <v>257.8396495200364</v>
      </c>
      <c r="M6" s="8">
        <v>245.93753337555856</v>
      </c>
      <c r="N6" s="8">
        <v>278.58738913780081</v>
      </c>
      <c r="O6" s="8">
        <v>279.57024739565725</v>
      </c>
      <c r="P6" s="8">
        <v>245.78426395691068</v>
      </c>
      <c r="Q6" s="8">
        <v>104.40003805315851</v>
      </c>
      <c r="R6" s="8"/>
      <c r="S6" s="8"/>
      <c r="T6" s="8">
        <v>117.7569231189873</v>
      </c>
      <c r="U6" s="8">
        <v>129.50009229855002</v>
      </c>
      <c r="V6" s="8">
        <v>117.7569231189873</v>
      </c>
      <c r="W6" s="8">
        <v>81.125240820099791</v>
      </c>
      <c r="Y6" s="28"/>
      <c r="Z6" s="28"/>
      <c r="AA6" s="28"/>
    </row>
    <row r="7" spans="1:27" x14ac:dyDescent="0.2">
      <c r="A7" s="9"/>
      <c r="B7" s="7" t="s">
        <v>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>
        <v>37.189866446516923</v>
      </c>
      <c r="R7" s="8"/>
      <c r="S7" s="8"/>
      <c r="T7" s="8">
        <v>77.984684024820496</v>
      </c>
      <c r="U7" s="8">
        <v>81.124806511100061</v>
      </c>
      <c r="V7" s="8">
        <v>77.984684024820496</v>
      </c>
      <c r="W7" s="8">
        <v>78.003746046745263</v>
      </c>
      <c r="Y7" s="28"/>
      <c r="Z7" s="28"/>
      <c r="AA7" s="28"/>
    </row>
    <row r="8" spans="1:27" x14ac:dyDescent="0.25">
      <c r="A8" s="9"/>
      <c r="B8" s="10" t="s">
        <v>8</v>
      </c>
      <c r="C8" s="8">
        <v>63.141497787003871</v>
      </c>
      <c r="D8" s="8">
        <v>60.337830163667995</v>
      </c>
      <c r="E8" s="8">
        <v>60.858296583681337</v>
      </c>
      <c r="F8" s="8">
        <v>61.144360716606528</v>
      </c>
      <c r="G8" s="8">
        <v>61.264418539598566</v>
      </c>
      <c r="H8" s="8">
        <v>64.610962035129404</v>
      </c>
      <c r="I8" s="8">
        <v>71.760040853699721</v>
      </c>
      <c r="J8" s="8">
        <v>77.63494630244908</v>
      </c>
      <c r="K8" s="8">
        <v>95.557566290828419</v>
      </c>
      <c r="L8" s="8">
        <v>228.22598171369617</v>
      </c>
      <c r="M8" s="8">
        <v>252.26297861226476</v>
      </c>
      <c r="N8" s="8">
        <v>262.22082455608415</v>
      </c>
      <c r="O8" s="8">
        <v>285.41615656037084</v>
      </c>
      <c r="P8" s="8">
        <v>273.49301175547765</v>
      </c>
      <c r="Q8" s="8">
        <v>152.21058959886142</v>
      </c>
      <c r="R8" s="8"/>
      <c r="S8" s="8"/>
      <c r="T8" s="8">
        <v>205.98761622955263</v>
      </c>
      <c r="U8" s="8">
        <v>209.67648825146992</v>
      </c>
      <c r="V8" s="8">
        <v>205.98761622955263</v>
      </c>
      <c r="W8" s="8">
        <v>204.80109081205362</v>
      </c>
      <c r="Y8" s="28"/>
      <c r="Z8" s="28"/>
      <c r="AA8" s="28"/>
    </row>
    <row r="9" spans="1:27" x14ac:dyDescent="0.2">
      <c r="A9" s="9"/>
      <c r="B9" s="7" t="s">
        <v>9</v>
      </c>
      <c r="C9" s="8">
        <v>2333.9009236031684</v>
      </c>
      <c r="D9" s="8">
        <v>2230.2641048949504</v>
      </c>
      <c r="E9" s="8">
        <v>2249.5020783389782</v>
      </c>
      <c r="F9" s="8">
        <v>2260.0758521328048</v>
      </c>
      <c r="G9" s="8">
        <v>2264.5135432530305</v>
      </c>
      <c r="H9" s="8">
        <v>2412.4861910462978</v>
      </c>
      <c r="I9" s="8">
        <v>2500.7228434354101</v>
      </c>
      <c r="J9" s="8">
        <v>2500.7876954194435</v>
      </c>
      <c r="K9" s="8">
        <v>2531.8749901156962</v>
      </c>
      <c r="L9" s="8">
        <v>2612.7461224998788</v>
      </c>
      <c r="M9" s="8">
        <v>2621.8197318205989</v>
      </c>
      <c r="N9" s="8">
        <v>2715.897296962542</v>
      </c>
      <c r="O9" s="8">
        <v>2752.7097244191891</v>
      </c>
      <c r="P9" s="8">
        <v>2699.9171964860025</v>
      </c>
      <c r="Q9" s="8">
        <v>2856.8322920219857</v>
      </c>
      <c r="R9" s="8"/>
      <c r="S9" s="8"/>
      <c r="T9" s="8">
        <v>2773.2278825617045</v>
      </c>
      <c r="U9" s="8">
        <v>2864.3694156085621</v>
      </c>
      <c r="V9" s="8">
        <v>2773.2278825617045</v>
      </c>
      <c r="W9" s="8">
        <v>2864.3515609578412</v>
      </c>
      <c r="Y9" s="28"/>
      <c r="Z9" s="28"/>
      <c r="AA9" s="28"/>
    </row>
    <row r="10" spans="1:27" x14ac:dyDescent="0.2">
      <c r="A10" s="11" t="s">
        <v>10</v>
      </c>
      <c r="B10" s="12"/>
      <c r="C10" s="13">
        <f>SUM(C5:C9)</f>
        <v>2474.5642997791574</v>
      </c>
      <c r="D10" s="13">
        <f t="shared" ref="D10:Q10" si="0">SUM(D5:D9)</f>
        <v>2364.6821985340498</v>
      </c>
      <c r="E10" s="13">
        <f t="shared" si="0"/>
        <v>2385.0796452934355</v>
      </c>
      <c r="F10" s="13">
        <f t="shared" si="0"/>
        <v>2396.2907007943109</v>
      </c>
      <c r="G10" s="13">
        <f t="shared" si="0"/>
        <v>2400.9958517096484</v>
      </c>
      <c r="H10" s="13">
        <f t="shared" si="0"/>
        <v>2541.7103747925321</v>
      </c>
      <c r="I10" s="13">
        <f t="shared" si="0"/>
        <v>2649.6438594563738</v>
      </c>
      <c r="J10" s="13">
        <f t="shared" si="0"/>
        <v>2716.3385461399566</v>
      </c>
      <c r="K10" s="13">
        <f t="shared" si="0"/>
        <v>2777.7883841417492</v>
      </c>
      <c r="L10" s="13">
        <f t="shared" si="0"/>
        <v>3161.5781675272519</v>
      </c>
      <c r="M10" s="14">
        <f t="shared" si="0"/>
        <v>5009.3235076233714</v>
      </c>
      <c r="N10" s="14">
        <f t="shared" si="0"/>
        <v>3345.5529243455976</v>
      </c>
      <c r="O10" s="14">
        <f t="shared" si="0"/>
        <v>3410.9121088994716</v>
      </c>
      <c r="P10" s="14">
        <f t="shared" si="0"/>
        <v>3315.8704457095646</v>
      </c>
      <c r="Q10" s="14">
        <f t="shared" si="0"/>
        <v>3219.9999745633468</v>
      </c>
      <c r="R10" s="14"/>
      <c r="S10" s="14"/>
      <c r="T10" s="14">
        <f>SUM(T5:T9)</f>
        <v>3288.4212214103586</v>
      </c>
      <c r="U10" s="14">
        <f>SUM(U5:U9)</f>
        <v>3404.0318691605521</v>
      </c>
      <c r="V10" s="14">
        <f t="shared" ref="V10:W10" si="1">SUM(V5:V9)</f>
        <v>3288.4212214103586</v>
      </c>
      <c r="W10" s="14">
        <f t="shared" si="1"/>
        <v>3347.2114800179693</v>
      </c>
      <c r="Y10" s="28"/>
      <c r="Z10" s="28"/>
      <c r="AA10" s="28"/>
    </row>
    <row r="11" spans="1:27" x14ac:dyDescent="0.2">
      <c r="A11" s="15" t="s">
        <v>11</v>
      </c>
      <c r="B11" s="15" t="s">
        <v>12</v>
      </c>
      <c r="C11" s="16">
        <v>903.9754414157112</v>
      </c>
      <c r="D11" s="16">
        <v>880.39857918379835</v>
      </c>
      <c r="E11" s="16">
        <v>898.0407750532421</v>
      </c>
      <c r="F11" s="16">
        <v>914.0719003817029</v>
      </c>
      <c r="G11" s="16">
        <v>919.477237747608</v>
      </c>
      <c r="H11" s="16">
        <v>1092.0489835543476</v>
      </c>
      <c r="I11" s="16">
        <v>1303.1739669088618</v>
      </c>
      <c r="J11" s="16">
        <v>1345.3335964683679</v>
      </c>
      <c r="K11" s="16">
        <v>1454.7261335282149</v>
      </c>
      <c r="L11" s="16">
        <v>795.62914653645419</v>
      </c>
      <c r="M11" s="8">
        <v>789.55140704702853</v>
      </c>
      <c r="N11" s="8">
        <v>742.46871096095117</v>
      </c>
      <c r="O11" s="8">
        <v>753.78044404713319</v>
      </c>
      <c r="P11" s="8">
        <v>744.18272510983377</v>
      </c>
      <c r="Q11" s="8">
        <v>830.11553497226726</v>
      </c>
      <c r="R11" s="8"/>
      <c r="S11" s="8"/>
      <c r="T11" s="8">
        <v>729.54628340843556</v>
      </c>
      <c r="U11" s="8">
        <v>763.79369108134017</v>
      </c>
      <c r="V11" s="8">
        <v>729.54628340843556</v>
      </c>
      <c r="W11" s="8">
        <v>812.9565850279796</v>
      </c>
      <c r="Y11" s="28"/>
      <c r="Z11" s="28"/>
      <c r="AA11" s="28"/>
    </row>
    <row r="12" spans="1:27" x14ac:dyDescent="0.2">
      <c r="A12" s="9"/>
      <c r="B12" s="7" t="s">
        <v>13</v>
      </c>
      <c r="C12" s="8">
        <v>5939.5574439256079</v>
      </c>
      <c r="D12" s="8">
        <v>5774.0321775038938</v>
      </c>
      <c r="E12" s="8">
        <v>5902.0610005397266</v>
      </c>
      <c r="F12" s="8">
        <v>5972.1212683229378</v>
      </c>
      <c r="G12" s="8">
        <v>5837.6677536869338</v>
      </c>
      <c r="H12" s="8">
        <v>6221.650305461164</v>
      </c>
      <c r="I12" s="8">
        <v>6324.5825323136778</v>
      </c>
      <c r="J12" s="8">
        <v>6661.7447616846603</v>
      </c>
      <c r="K12" s="8">
        <v>6794.1103833645911</v>
      </c>
      <c r="L12" s="8">
        <v>6534.5886942472007</v>
      </c>
      <c r="M12" s="8">
        <v>6436.8710488808138</v>
      </c>
      <c r="N12" s="8">
        <v>6077.6169726603512</v>
      </c>
      <c r="O12" s="8">
        <v>6155.3755537969328</v>
      </c>
      <c r="P12" s="8">
        <v>6445.1195670394391</v>
      </c>
      <c r="Q12" s="8">
        <v>3829.3062683062362</v>
      </c>
      <c r="R12" s="8"/>
      <c r="S12" s="8"/>
      <c r="T12" s="8">
        <v>3530.0285794265401</v>
      </c>
      <c r="U12" s="8">
        <v>3657.8742693845702</v>
      </c>
      <c r="V12" s="8">
        <v>3633.1925458213777</v>
      </c>
      <c r="W12" s="8">
        <v>3702.3691828876163</v>
      </c>
      <c r="Y12" s="28"/>
      <c r="Z12" s="28"/>
      <c r="AA12" s="28"/>
    </row>
    <row r="13" spans="1:27" x14ac:dyDescent="0.2">
      <c r="A13" s="9"/>
      <c r="B13" s="7" t="s">
        <v>14</v>
      </c>
      <c r="C13" s="8">
        <v>3312.5933585548901</v>
      </c>
      <c r="D13" s="8">
        <v>3178.9645502362991</v>
      </c>
      <c r="E13" s="8">
        <v>3177.7098148433702</v>
      </c>
      <c r="F13" s="8">
        <v>3215.0608041885203</v>
      </c>
      <c r="G13" s="8">
        <v>3102.9422539211259</v>
      </c>
      <c r="H13" s="8">
        <v>3219.5537219492521</v>
      </c>
      <c r="I13" s="8">
        <v>2962.2770866070373</v>
      </c>
      <c r="J13" s="8">
        <v>2931.3900454772761</v>
      </c>
      <c r="K13" s="8">
        <v>3348.9944477032495</v>
      </c>
      <c r="L13" s="8">
        <v>4979.5770068425554</v>
      </c>
      <c r="M13" s="8">
        <v>4940.9101534548936</v>
      </c>
      <c r="N13" s="8">
        <v>5082.8008110645833</v>
      </c>
      <c r="O13" s="8">
        <v>5148.0675146560061</v>
      </c>
      <c r="P13" s="8">
        <v>5244.672946827669</v>
      </c>
      <c r="Q13" s="8">
        <v>5180.636052446036</v>
      </c>
      <c r="R13" s="8"/>
      <c r="S13" s="8"/>
      <c r="T13" s="8">
        <v>4940.63976573121</v>
      </c>
      <c r="U13" s="8">
        <v>5248.5552081108926</v>
      </c>
      <c r="V13" s="8">
        <v>4940.63976573121</v>
      </c>
      <c r="W13" s="8">
        <v>4618.0986769202409</v>
      </c>
      <c r="Y13" s="28"/>
      <c r="Z13" s="28"/>
      <c r="AA13" s="28"/>
    </row>
    <row r="14" spans="1:27" x14ac:dyDescent="0.2">
      <c r="A14" s="9"/>
      <c r="B14" s="7" t="s">
        <v>15</v>
      </c>
      <c r="C14" s="8"/>
      <c r="D14" s="8"/>
      <c r="E14" s="8"/>
      <c r="F14" s="8"/>
      <c r="G14" s="8"/>
      <c r="H14" s="8"/>
      <c r="I14" s="8"/>
      <c r="J14" s="8"/>
      <c r="K14" s="8"/>
      <c r="L14" s="17">
        <v>3576.3842794696375</v>
      </c>
      <c r="M14" s="8">
        <v>3523.00345669837</v>
      </c>
      <c r="N14" s="8">
        <v>3106.6085138011472</v>
      </c>
      <c r="O14" s="8">
        <v>3166.2224519967708</v>
      </c>
      <c r="P14" s="8">
        <v>3227.7058961105131</v>
      </c>
      <c r="Q14" s="8">
        <v>4162.9864727991608</v>
      </c>
      <c r="R14" s="8"/>
      <c r="S14" s="8"/>
      <c r="T14" s="8">
        <v>4414.1261301728628</v>
      </c>
      <c r="U14" s="8">
        <v>4536.6180980615845</v>
      </c>
      <c r="V14" s="8">
        <v>4613.4475099271776</v>
      </c>
      <c r="W14" s="8">
        <v>4212.0863324354859</v>
      </c>
      <c r="Y14" s="28"/>
      <c r="Z14" s="28"/>
      <c r="AA14" s="28"/>
    </row>
    <row r="15" spans="1:27" x14ac:dyDescent="0.2">
      <c r="A15" s="9"/>
      <c r="B15" s="7" t="s">
        <v>16</v>
      </c>
      <c r="C15" s="8">
        <v>6294.1061596195459</v>
      </c>
      <c r="D15" s="8">
        <v>6085.8832769357477</v>
      </c>
      <c r="E15" s="8">
        <v>6584.3525131084971</v>
      </c>
      <c r="F15" s="8">
        <v>6920.5558321136396</v>
      </c>
      <c r="G15" s="8">
        <v>6240.9867239076966</v>
      </c>
      <c r="H15" s="8">
        <v>6453.1421083677906</v>
      </c>
      <c r="I15" s="8">
        <v>6241.1875575969752</v>
      </c>
      <c r="J15" s="8">
        <v>6090.9346014043604</v>
      </c>
      <c r="K15" s="8">
        <v>6473.5547656902345</v>
      </c>
      <c r="L15" s="8">
        <v>6995.9640954584083</v>
      </c>
      <c r="M15" s="8">
        <v>6998.9643054179187</v>
      </c>
      <c r="N15" s="8">
        <v>6447.4153685331785</v>
      </c>
      <c r="O15" s="8">
        <v>6491.7447022698288</v>
      </c>
      <c r="P15" s="8">
        <v>6450.6331678636971</v>
      </c>
      <c r="Q15" s="8">
        <v>6237.6213031418765</v>
      </c>
      <c r="R15" s="8"/>
      <c r="S15" s="8"/>
      <c r="T15" s="8">
        <v>6041.5787249367277</v>
      </c>
      <c r="U15" s="8">
        <v>6260.0837794738609</v>
      </c>
      <c r="V15" s="8">
        <v>6041.5787249367277</v>
      </c>
      <c r="W15" s="8">
        <v>6110.7250702340807</v>
      </c>
      <c r="Y15" s="28"/>
      <c r="Z15" s="28"/>
      <c r="AA15" s="28"/>
    </row>
    <row r="16" spans="1:27" x14ac:dyDescent="0.2">
      <c r="A16" s="9"/>
      <c r="B16" s="7" t="s">
        <v>17</v>
      </c>
      <c r="C16" s="8">
        <v>4321.1551876978347</v>
      </c>
      <c r="D16" s="8">
        <v>4252.7408646955182</v>
      </c>
      <c r="E16" s="8">
        <v>4357.226954175092</v>
      </c>
      <c r="F16" s="8">
        <v>4433.592050303725</v>
      </c>
      <c r="G16" s="8">
        <v>4363.4067251883871</v>
      </c>
      <c r="H16" s="8">
        <v>4483.5588372608599</v>
      </c>
      <c r="I16" s="8">
        <v>4468.3092076683151</v>
      </c>
      <c r="J16" s="8">
        <v>4440.0803887000011</v>
      </c>
      <c r="K16" s="8">
        <v>5017.8550509118231</v>
      </c>
      <c r="L16" s="8">
        <v>5592.1690025406042</v>
      </c>
      <c r="M16" s="8">
        <v>5594.2788492197351</v>
      </c>
      <c r="N16" s="8">
        <v>5388.7127669009997</v>
      </c>
      <c r="O16" s="8">
        <v>5496.00756918146</v>
      </c>
      <c r="P16" s="8">
        <v>5553.5071611608537</v>
      </c>
      <c r="Q16" s="8">
        <v>5541.9336261502813</v>
      </c>
      <c r="R16" s="8"/>
      <c r="S16" s="8"/>
      <c r="T16" s="8">
        <v>5465.4740143672761</v>
      </c>
      <c r="U16" s="8">
        <v>5663.9113509554199</v>
      </c>
      <c r="V16" s="8">
        <v>5466.3623306802365</v>
      </c>
      <c r="W16" s="8">
        <v>5801.2844918929686</v>
      </c>
      <c r="Y16" s="28"/>
      <c r="Z16" s="28"/>
      <c r="AA16" s="28"/>
    </row>
    <row r="17" spans="1:27" x14ac:dyDescent="0.2">
      <c r="A17" s="9"/>
      <c r="B17" s="7" t="s">
        <v>18</v>
      </c>
      <c r="C17" s="8">
        <v>8633.3653350135337</v>
      </c>
      <c r="D17" s="8">
        <v>8294.2068308858688</v>
      </c>
      <c r="E17" s="8">
        <v>8499.8612744917627</v>
      </c>
      <c r="F17" s="8">
        <v>8643.9804866952963</v>
      </c>
      <c r="G17" s="8">
        <v>8628.5801217061198</v>
      </c>
      <c r="H17" s="8">
        <v>9106.433925771531</v>
      </c>
      <c r="I17" s="8">
        <v>8922.0745223672438</v>
      </c>
      <c r="J17" s="8">
        <v>8168.966846139565</v>
      </c>
      <c r="K17" s="8">
        <v>8663.9379183272595</v>
      </c>
      <c r="L17" s="8">
        <v>7206.3752600197595</v>
      </c>
      <c r="M17" s="8">
        <v>7081.1813887691114</v>
      </c>
      <c r="N17" s="8">
        <v>6567.6311748396647</v>
      </c>
      <c r="O17" s="8">
        <v>6617.6155330599104</v>
      </c>
      <c r="P17" s="8">
        <v>6775.2736885301438</v>
      </c>
      <c r="Q17" s="8">
        <v>7809.7464960399411</v>
      </c>
      <c r="R17" s="8"/>
      <c r="S17" s="8"/>
      <c r="T17" s="8">
        <v>8385.1290014957831</v>
      </c>
      <c r="U17" s="8">
        <v>8709.9850402110351</v>
      </c>
      <c r="V17" s="8">
        <v>8745.409156715119</v>
      </c>
      <c r="W17" s="8">
        <v>8540.8390009765826</v>
      </c>
      <c r="Y17" s="28"/>
      <c r="Z17" s="28"/>
      <c r="AA17" s="28"/>
    </row>
    <row r="18" spans="1:27" x14ac:dyDescent="0.2">
      <c r="A18" s="9"/>
      <c r="B18" s="7" t="s">
        <v>19</v>
      </c>
      <c r="C18" s="8">
        <v>3708.9646392334589</v>
      </c>
      <c r="D18" s="8">
        <v>3665.8903048638404</v>
      </c>
      <c r="E18" s="8">
        <v>3670.5291109919081</v>
      </c>
      <c r="F18" s="8">
        <v>3719.0151430230553</v>
      </c>
      <c r="G18" s="8">
        <v>3640.616907838008</v>
      </c>
      <c r="H18" s="8">
        <v>3679.9680957571395</v>
      </c>
      <c r="I18" s="8">
        <v>3903.015327286329</v>
      </c>
      <c r="J18" s="8">
        <v>4315.489155215123</v>
      </c>
      <c r="K18" s="8">
        <v>5159.5501539530014</v>
      </c>
      <c r="L18" s="8">
        <v>5780.2233328850489</v>
      </c>
      <c r="M18" s="8">
        <v>5738.4425047811374</v>
      </c>
      <c r="N18" s="8">
        <v>5497.8123464241808</v>
      </c>
      <c r="O18" s="8">
        <v>5735.1945778640484</v>
      </c>
      <c r="P18" s="8">
        <v>6229.1459539268562</v>
      </c>
      <c r="Q18" s="8">
        <v>6129.7744786148851</v>
      </c>
      <c r="R18" s="8"/>
      <c r="S18" s="8"/>
      <c r="T18" s="8">
        <v>6781.2585938052325</v>
      </c>
      <c r="U18" s="8">
        <v>7020.817408031452</v>
      </c>
      <c r="V18" s="8">
        <v>6781.2585938052325</v>
      </c>
      <c r="W18" s="8">
        <v>6768.4776970797839</v>
      </c>
      <c r="Y18" s="28"/>
      <c r="Z18" s="28"/>
      <c r="AA18" s="28"/>
    </row>
    <row r="19" spans="1:27" x14ac:dyDescent="0.2">
      <c r="A19" s="9"/>
      <c r="B19" s="7" t="s">
        <v>20</v>
      </c>
      <c r="C19" s="8">
        <v>4115.2092701200063</v>
      </c>
      <c r="D19" s="8">
        <v>4077.157717549529</v>
      </c>
      <c r="E19" s="8">
        <v>4188.61826665648</v>
      </c>
      <c r="F19" s="8">
        <v>4344.0401668997392</v>
      </c>
      <c r="G19" s="8">
        <v>4277.6144629273558</v>
      </c>
      <c r="H19" s="8">
        <v>4602.4002373758431</v>
      </c>
      <c r="I19" s="8">
        <v>4828.854967913152</v>
      </c>
      <c r="J19" s="8">
        <v>4757.6747809122289</v>
      </c>
      <c r="K19" s="8">
        <v>5188.7956897882668</v>
      </c>
      <c r="L19" s="8">
        <v>2975.8683297946477</v>
      </c>
      <c r="M19" s="8">
        <v>2888.3349477902443</v>
      </c>
      <c r="N19" s="8">
        <v>2565.3781949870331</v>
      </c>
      <c r="O19" s="8">
        <v>2608.0984480920247</v>
      </c>
      <c r="P19" s="8">
        <v>2719.8268352635037</v>
      </c>
      <c r="Q19" s="8">
        <v>4756.9588876664229</v>
      </c>
      <c r="R19" s="8"/>
      <c r="S19" s="8"/>
      <c r="T19" s="8">
        <v>4977.6482968736009</v>
      </c>
      <c r="U19" s="8">
        <v>5129.6510612719994</v>
      </c>
      <c r="V19" s="8">
        <v>4977.6482968736</v>
      </c>
      <c r="W19" s="8">
        <v>5318.851495656726</v>
      </c>
      <c r="Y19" s="28"/>
      <c r="Z19" s="28"/>
      <c r="AA19" s="28"/>
    </row>
    <row r="20" spans="1:27" x14ac:dyDescent="0.2">
      <c r="A20" s="11" t="s">
        <v>21</v>
      </c>
      <c r="B20" s="12"/>
      <c r="C20" s="13">
        <f>SUM(C11:C19)</f>
        <v>37228.926835580591</v>
      </c>
      <c r="D20" s="13">
        <f t="shared" ref="D20:Q20" si="2">SUM(D11:D19)</f>
        <v>36209.274301854493</v>
      </c>
      <c r="E20" s="13">
        <f t="shared" si="2"/>
        <v>37278.399709860074</v>
      </c>
      <c r="F20" s="13">
        <f t="shared" si="2"/>
        <v>38162.437651928616</v>
      </c>
      <c r="G20" s="13">
        <f t="shared" si="2"/>
        <v>37011.292186923238</v>
      </c>
      <c r="H20" s="13">
        <f t="shared" si="2"/>
        <v>38858.756215497931</v>
      </c>
      <c r="I20" s="13">
        <f t="shared" si="2"/>
        <v>38953.475168661593</v>
      </c>
      <c r="J20" s="13">
        <f t="shared" si="2"/>
        <v>38711.614176001582</v>
      </c>
      <c r="K20" s="13">
        <f t="shared" si="2"/>
        <v>42101.524543266642</v>
      </c>
      <c r="L20" s="14">
        <f t="shared" si="2"/>
        <v>44436.779147794317</v>
      </c>
      <c r="M20" s="14">
        <f t="shared" si="2"/>
        <v>43991.538062059255</v>
      </c>
      <c r="N20" s="14">
        <f t="shared" si="2"/>
        <v>41476.444860172087</v>
      </c>
      <c r="O20" s="14">
        <f t="shared" si="2"/>
        <v>42172.106794964115</v>
      </c>
      <c r="P20" s="14">
        <f t="shared" si="2"/>
        <v>43390.067941832509</v>
      </c>
      <c r="Q20" s="14">
        <f t="shared" si="2"/>
        <v>44479.079120137103</v>
      </c>
      <c r="R20" s="14"/>
      <c r="S20" s="14"/>
      <c r="T20" s="14">
        <f>SUM(T11:T19)</f>
        <v>45265.429390217665</v>
      </c>
      <c r="U20" s="14">
        <f>SUM(U11:U19)</f>
        <v>46991.289906582155</v>
      </c>
      <c r="V20" s="14">
        <f t="shared" ref="V20:W20" si="3">SUM(V11:V19)</f>
        <v>45929.083207899115</v>
      </c>
      <c r="W20" s="14">
        <f t="shared" si="3"/>
        <v>45885.688533111461</v>
      </c>
      <c r="Y20" s="28"/>
      <c r="Z20" s="28"/>
      <c r="AA20" s="28"/>
    </row>
    <row r="21" spans="1:27" x14ac:dyDescent="0.2">
      <c r="A21" s="15" t="s">
        <v>22</v>
      </c>
      <c r="B21" s="15" t="s">
        <v>23</v>
      </c>
      <c r="C21" s="16"/>
      <c r="D21" s="16"/>
      <c r="E21" s="16"/>
      <c r="F21" s="16"/>
      <c r="G21" s="16"/>
      <c r="H21" s="16"/>
      <c r="I21" s="16"/>
      <c r="J21" s="16">
        <v>239.11666134287069</v>
      </c>
      <c r="K21" s="16">
        <v>250.99943648094913</v>
      </c>
      <c r="L21" s="8">
        <v>287.05988852029111</v>
      </c>
      <c r="M21" s="8">
        <v>276.05557501466274</v>
      </c>
      <c r="N21" s="8">
        <v>263.52803343675396</v>
      </c>
      <c r="O21" s="8">
        <v>264.87050052225328</v>
      </c>
      <c r="P21" s="8">
        <v>269.52619688203816</v>
      </c>
      <c r="Q21" s="8">
        <v>272.58515510928771</v>
      </c>
      <c r="R21" s="8"/>
      <c r="S21" s="8"/>
      <c r="T21" s="8"/>
      <c r="U21" s="8"/>
      <c r="V21" s="8"/>
      <c r="W21" s="8"/>
      <c r="Y21" s="28"/>
      <c r="Z21" s="28"/>
      <c r="AA21" s="28"/>
    </row>
    <row r="22" spans="1:27" x14ac:dyDescent="0.2">
      <c r="A22" s="11" t="s">
        <v>24</v>
      </c>
      <c r="B22" s="12"/>
      <c r="C22" s="13"/>
      <c r="D22" s="13"/>
      <c r="E22" s="13"/>
      <c r="F22" s="13"/>
      <c r="G22" s="13"/>
      <c r="H22" s="13"/>
      <c r="I22" s="13"/>
      <c r="J22" s="13">
        <f t="shared" ref="J22:Q22" si="4">SUM(J21)</f>
        <v>239.11666134287069</v>
      </c>
      <c r="K22" s="13">
        <f t="shared" si="4"/>
        <v>250.99943648094913</v>
      </c>
      <c r="L22" s="14">
        <f t="shared" si="4"/>
        <v>287.05988852029111</v>
      </c>
      <c r="M22" s="14">
        <f t="shared" si="4"/>
        <v>276.05557501466274</v>
      </c>
      <c r="N22" s="14">
        <f t="shared" si="4"/>
        <v>263.52803343675396</v>
      </c>
      <c r="O22" s="14">
        <f t="shared" si="4"/>
        <v>264.87050052225328</v>
      </c>
      <c r="P22" s="14">
        <f t="shared" si="4"/>
        <v>269.52619688203816</v>
      </c>
      <c r="Q22" s="14">
        <f t="shared" si="4"/>
        <v>272.58515510928771</v>
      </c>
      <c r="R22" s="14"/>
      <c r="S22" s="14"/>
      <c r="T22" s="14"/>
      <c r="U22" s="14"/>
      <c r="V22" s="14"/>
      <c r="W22" s="14"/>
      <c r="Y22" s="28"/>
      <c r="Z22" s="28"/>
      <c r="AA22" s="28"/>
    </row>
    <row r="23" spans="1:27" x14ac:dyDescent="0.2">
      <c r="A23" s="15" t="s">
        <v>7</v>
      </c>
      <c r="B23" s="15" t="s">
        <v>25</v>
      </c>
      <c r="C23" s="16">
        <v>1332.6000336360107</v>
      </c>
      <c r="D23" s="16">
        <v>1273.4286650591966</v>
      </c>
      <c r="E23" s="16">
        <v>1284.4122138801454</v>
      </c>
      <c r="F23" s="16">
        <v>1290.4504757967063</v>
      </c>
      <c r="G23" s="16">
        <v>1292.9842936825662</v>
      </c>
      <c r="H23" s="16">
        <v>1483.8998487759286</v>
      </c>
      <c r="I23" s="16">
        <v>1479.2422593809254</v>
      </c>
      <c r="J23" s="16">
        <v>1478.224837079815</v>
      </c>
      <c r="K23" s="16">
        <v>1565.9600328866663</v>
      </c>
      <c r="L23" s="8">
        <v>1429.2117285966719</v>
      </c>
      <c r="M23" s="8">
        <v>1402.3246787941391</v>
      </c>
      <c r="N23" s="8">
        <v>1450.4130845349623</v>
      </c>
      <c r="O23" s="8">
        <v>1468.4526275768551</v>
      </c>
      <c r="P23" s="8">
        <v>1454.9892147672515</v>
      </c>
      <c r="Q23" s="8">
        <v>1632.7467497698424</v>
      </c>
      <c r="R23" s="8"/>
      <c r="S23" s="8"/>
      <c r="T23" s="8">
        <v>1679.1056970949801</v>
      </c>
      <c r="U23" s="8">
        <v>1775.9523895958312</v>
      </c>
      <c r="V23" s="8">
        <v>1679.1056970949801</v>
      </c>
      <c r="W23" s="8">
        <v>1716.8211198990159</v>
      </c>
      <c r="Y23" s="28"/>
      <c r="Z23" s="28"/>
      <c r="AA23" s="28"/>
    </row>
    <row r="24" spans="1:27" x14ac:dyDescent="0.2">
      <c r="A24" s="7"/>
      <c r="B24" s="7" t="s">
        <v>26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v>19.909254696833131</v>
      </c>
      <c r="P24" s="8">
        <v>49.757105361755343</v>
      </c>
      <c r="Q24" s="8">
        <v>63.050450291722733</v>
      </c>
      <c r="R24" s="8"/>
      <c r="S24" s="8"/>
      <c r="T24" s="8">
        <v>95.813104573157005</v>
      </c>
      <c r="U24" s="8">
        <v>98.224781258570005</v>
      </c>
      <c r="V24" s="8">
        <v>95.813104573157005</v>
      </c>
      <c r="W24" s="8">
        <v>99.440593736511602</v>
      </c>
      <c r="Y24" s="28"/>
      <c r="Z24" s="28"/>
      <c r="AA24" s="28"/>
    </row>
    <row r="25" spans="1:27" x14ac:dyDescent="0.2">
      <c r="A25" s="9"/>
      <c r="B25" s="7" t="s">
        <v>27</v>
      </c>
      <c r="C25" s="8">
        <v>225.31976688225922</v>
      </c>
      <c r="D25" s="8">
        <v>215.31740950999477</v>
      </c>
      <c r="E25" s="8">
        <v>217.17470999611152</v>
      </c>
      <c r="F25" s="8">
        <v>218.19553868498042</v>
      </c>
      <c r="G25" s="8">
        <v>218.6239687323974</v>
      </c>
      <c r="H25" s="8">
        <v>238.43929159757519</v>
      </c>
      <c r="I25" s="8">
        <v>254.99197230416499</v>
      </c>
      <c r="J25" s="8">
        <v>250.71065059262514</v>
      </c>
      <c r="K25" s="8">
        <v>263.16741112944283</v>
      </c>
      <c r="L25" s="8">
        <v>334.22845770545075</v>
      </c>
      <c r="M25" s="8">
        <v>337.93693187797652</v>
      </c>
      <c r="N25" s="8">
        <v>337.88033654675269</v>
      </c>
      <c r="O25" s="8">
        <v>341.3308895274738</v>
      </c>
      <c r="P25" s="8">
        <v>326.80231453567364</v>
      </c>
      <c r="Q25" s="8">
        <v>249.94626021108863</v>
      </c>
      <c r="R25" s="8"/>
      <c r="S25" s="8"/>
      <c r="T25" s="8">
        <v>244.01451426094138</v>
      </c>
      <c r="U25" s="8">
        <v>252.37739369397005</v>
      </c>
      <c r="V25" s="8">
        <v>244.01451426094138</v>
      </c>
      <c r="W25" s="8">
        <v>236.71223053046373</v>
      </c>
      <c r="Y25" s="28"/>
      <c r="Z25" s="28"/>
      <c r="AA25" s="28"/>
    </row>
    <row r="26" spans="1:27" x14ac:dyDescent="0.2">
      <c r="A26" s="9"/>
      <c r="B26" s="7" t="s">
        <v>28</v>
      </c>
      <c r="C26" s="8">
        <v>200.48087503259632</v>
      </c>
      <c r="D26" s="8">
        <v>191.57872582370337</v>
      </c>
      <c r="E26" s="8">
        <v>193.23125945492134</v>
      </c>
      <c r="F26" s="8">
        <v>194.13954206868141</v>
      </c>
      <c r="G26" s="8">
        <v>194.52073782417338</v>
      </c>
      <c r="H26" s="8">
        <v>107.76701688438182</v>
      </c>
      <c r="I26" s="8">
        <v>126.23691139148394</v>
      </c>
      <c r="J26" s="8">
        <v>126.02604476547225</v>
      </c>
      <c r="K26" s="8">
        <v>121.51673571640453</v>
      </c>
      <c r="L26" s="8">
        <v>189.40515133134593</v>
      </c>
      <c r="M26" s="8">
        <v>207.2533954319685</v>
      </c>
      <c r="N26" s="8">
        <v>205.90598244001004</v>
      </c>
      <c r="O26" s="8">
        <v>207.69354646928963</v>
      </c>
      <c r="P26" s="8">
        <v>127.81334869250961</v>
      </c>
      <c r="Q26" s="8">
        <v>39.141288792317326</v>
      </c>
      <c r="R26" s="8"/>
      <c r="S26" s="8"/>
      <c r="T26" s="8">
        <v>99.540125974967921</v>
      </c>
      <c r="U26" s="8">
        <v>101.12132560072999</v>
      </c>
      <c r="V26" s="8">
        <v>99.540125974967921</v>
      </c>
      <c r="W26" s="8">
        <v>82.146190382953563</v>
      </c>
      <c r="Y26" s="28"/>
      <c r="Z26" s="28"/>
      <c r="AA26" s="28"/>
    </row>
    <row r="27" spans="1:27" x14ac:dyDescent="0.2">
      <c r="A27" s="9"/>
      <c r="B27" s="7" t="s">
        <v>29</v>
      </c>
      <c r="C27" s="8">
        <v>769.92911763534255</v>
      </c>
      <c r="D27" s="8">
        <v>735.73612616683886</v>
      </c>
      <c r="E27" s="8">
        <v>742.08249206401877</v>
      </c>
      <c r="F27" s="8">
        <v>745.57153570895809</v>
      </c>
      <c r="G27" s="8">
        <v>747.03547603661855</v>
      </c>
      <c r="H27" s="8">
        <v>788.90245342758283</v>
      </c>
      <c r="I27" s="8">
        <v>801.88621249290998</v>
      </c>
      <c r="J27" s="8">
        <v>812.22240657183477</v>
      </c>
      <c r="K27" s="8">
        <v>852.58304328294344</v>
      </c>
      <c r="L27" s="8">
        <v>723.97089581179364</v>
      </c>
      <c r="M27" s="8">
        <v>732.99642005647104</v>
      </c>
      <c r="N27" s="8">
        <v>746.74210835977783</v>
      </c>
      <c r="O27" s="8">
        <v>755.50379587180487</v>
      </c>
      <c r="P27" s="8">
        <v>775.77276432507324</v>
      </c>
      <c r="Q27" s="8">
        <v>910.69750614751877</v>
      </c>
      <c r="R27" s="8"/>
      <c r="S27" s="8"/>
      <c r="T27" s="8">
        <v>883.97245937219679</v>
      </c>
      <c r="U27" s="8">
        <v>923.14496856391031</v>
      </c>
      <c r="V27" s="8">
        <v>883.97245937219679</v>
      </c>
      <c r="W27" s="8">
        <v>1000.0403864692776</v>
      </c>
      <c r="Y27" s="28"/>
      <c r="Z27" s="28"/>
      <c r="AA27" s="28"/>
    </row>
    <row r="28" spans="1:27" x14ac:dyDescent="0.2">
      <c r="A28" s="11" t="s">
        <v>30</v>
      </c>
      <c r="B28" s="12"/>
      <c r="C28" s="13">
        <f t="shared" ref="C28:Q28" si="5">SUM(C23:C27)</f>
        <v>2528.3297931862089</v>
      </c>
      <c r="D28" s="13">
        <f t="shared" si="5"/>
        <v>2416.0609265597336</v>
      </c>
      <c r="E28" s="13">
        <f t="shared" si="5"/>
        <v>2436.9006753951971</v>
      </c>
      <c r="F28" s="13">
        <f t="shared" si="5"/>
        <v>2448.3570922593262</v>
      </c>
      <c r="G28" s="13">
        <f t="shared" si="5"/>
        <v>2453.1644762757555</v>
      </c>
      <c r="H28" s="13">
        <f t="shared" si="5"/>
        <v>2619.0086106854683</v>
      </c>
      <c r="I28" s="13">
        <f t="shared" si="5"/>
        <v>2662.3573555694843</v>
      </c>
      <c r="J28" s="13">
        <f t="shared" si="5"/>
        <v>2667.1839390097471</v>
      </c>
      <c r="K28" s="13">
        <f t="shared" si="5"/>
        <v>2803.2272230154572</v>
      </c>
      <c r="L28" s="14">
        <f t="shared" si="5"/>
        <v>2676.8162334452622</v>
      </c>
      <c r="M28" s="14">
        <f t="shared" si="5"/>
        <v>2680.5114261605554</v>
      </c>
      <c r="N28" s="14">
        <f t="shared" si="5"/>
        <v>2740.9415118815032</v>
      </c>
      <c r="O28" s="14">
        <f t="shared" si="5"/>
        <v>2792.8901141422566</v>
      </c>
      <c r="P28" s="14">
        <f t="shared" si="5"/>
        <v>2735.134747682263</v>
      </c>
      <c r="Q28" s="14">
        <f t="shared" si="5"/>
        <v>2895.5822552124896</v>
      </c>
      <c r="R28" s="14"/>
      <c r="S28" s="14"/>
      <c r="T28" s="14">
        <f>SUM(T23:T27)</f>
        <v>3002.4459012762431</v>
      </c>
      <c r="U28" s="14">
        <f>SUM(U23:U27)</f>
        <v>3150.8208587130116</v>
      </c>
      <c r="V28" s="14">
        <f t="shared" ref="V28:W28" si="6">SUM(V23:V27)</f>
        <v>3002.4459012762431</v>
      </c>
      <c r="W28" s="14">
        <f t="shared" si="6"/>
        <v>3135.1605210182224</v>
      </c>
      <c r="Y28" s="28"/>
      <c r="Z28" s="28"/>
      <c r="AA28" s="28"/>
    </row>
    <row r="29" spans="1:27" x14ac:dyDescent="0.2">
      <c r="A29" s="15" t="s">
        <v>31</v>
      </c>
      <c r="B29" s="15" t="s">
        <v>32</v>
      </c>
      <c r="C29" s="16">
        <v>3644.5191336730736</v>
      </c>
      <c r="D29" s="16">
        <v>3654.679810780427</v>
      </c>
      <c r="E29" s="16">
        <v>3030.2290537486829</v>
      </c>
      <c r="F29" s="16">
        <v>3044.4752962555003</v>
      </c>
      <c r="G29" s="16">
        <v>3333.6369768403047</v>
      </c>
      <c r="H29" s="16">
        <v>2734.096482022057</v>
      </c>
      <c r="I29" s="16">
        <v>2690.6111737098254</v>
      </c>
      <c r="J29" s="16">
        <v>3689.0222157857288</v>
      </c>
      <c r="K29" s="16">
        <v>3061.8377720812018</v>
      </c>
      <c r="L29" s="8">
        <v>2478.083166566802</v>
      </c>
      <c r="M29" s="8">
        <v>2494.4917256926501</v>
      </c>
      <c r="N29" s="8">
        <v>2599.3608217799015</v>
      </c>
      <c r="O29" s="8">
        <v>2742.345009997855</v>
      </c>
      <c r="P29" s="8">
        <v>2584.1630260955499</v>
      </c>
      <c r="Q29" s="8">
        <v>2545.830914462344</v>
      </c>
      <c r="R29" s="8"/>
      <c r="S29" s="8"/>
      <c r="T29" s="8">
        <v>2759.1199448207744</v>
      </c>
      <c r="U29" s="8">
        <v>2834.1325638926805</v>
      </c>
      <c r="V29" s="8">
        <v>3210.2637041586304</v>
      </c>
      <c r="W29" s="8">
        <v>2582.4062230608356</v>
      </c>
      <c r="Y29" s="28"/>
      <c r="Z29" s="28"/>
      <c r="AA29" s="28"/>
    </row>
    <row r="30" spans="1:27" x14ac:dyDescent="0.2">
      <c r="A30" s="9"/>
      <c r="B30" s="7" t="s">
        <v>33</v>
      </c>
      <c r="C30" s="8">
        <v>1799.3823899521408</v>
      </c>
      <c r="D30" s="8">
        <v>1719.4865709576904</v>
      </c>
      <c r="E30" s="8">
        <v>1734.3177583293111</v>
      </c>
      <c r="F30" s="8">
        <v>1742.4699106832804</v>
      </c>
      <c r="G30" s="8">
        <v>1745.8912751665134</v>
      </c>
      <c r="H30" s="8">
        <v>1780.7503964597784</v>
      </c>
      <c r="I30" s="8">
        <v>1687.6764449820676</v>
      </c>
      <c r="J30" s="8">
        <v>1714.7244540808688</v>
      </c>
      <c r="K30" s="8">
        <v>1756.2853034042962</v>
      </c>
      <c r="L30" s="8">
        <v>1971.6997916324888</v>
      </c>
      <c r="M30" s="8">
        <v>64.92815542094381</v>
      </c>
      <c r="N30" s="8">
        <v>2096.8335188477727</v>
      </c>
      <c r="O30" s="8">
        <v>2125.5001733839167</v>
      </c>
      <c r="P30" s="8">
        <v>1640.2107508136764</v>
      </c>
      <c r="Q30" s="8">
        <v>1843.3840389450156</v>
      </c>
      <c r="R30" s="8"/>
      <c r="S30" s="8"/>
      <c r="T30" s="8">
        <v>1899.7450085465221</v>
      </c>
      <c r="U30" s="8">
        <v>2106.4471703843924</v>
      </c>
      <c r="V30" s="8">
        <v>1899.7450085465221</v>
      </c>
      <c r="W30" s="8">
        <v>2168.08060438042</v>
      </c>
      <c r="Y30" s="28"/>
      <c r="Z30" s="28"/>
      <c r="AA30" s="28"/>
    </row>
    <row r="31" spans="1:27" x14ac:dyDescent="0.2">
      <c r="A31" s="9"/>
      <c r="B31" s="7" t="s">
        <v>34</v>
      </c>
      <c r="C31" s="8">
        <v>176.49764593750547</v>
      </c>
      <c r="D31" s="8">
        <v>168.65976622969248</v>
      </c>
      <c r="E31" s="8">
        <v>238.630701573149</v>
      </c>
      <c r="F31" s="8">
        <v>239.75238404812572</v>
      </c>
      <c r="G31" s="8">
        <v>347.31369738436194</v>
      </c>
      <c r="H31" s="8">
        <v>251.09461872640924</v>
      </c>
      <c r="I31" s="8">
        <v>243.6332225822058</v>
      </c>
      <c r="J31" s="8">
        <v>431.45629301667941</v>
      </c>
      <c r="K31" s="8">
        <v>452.98074292750306</v>
      </c>
      <c r="L31" s="8">
        <v>537.99805174076585</v>
      </c>
      <c r="M31" s="8">
        <v>549.81707668337231</v>
      </c>
      <c r="N31" s="8">
        <v>595.26228317046093</v>
      </c>
      <c r="O31" s="8">
        <v>558.70386760066776</v>
      </c>
      <c r="P31" s="8">
        <v>627.12724899882232</v>
      </c>
      <c r="Q31" s="8">
        <v>762.98141990327986</v>
      </c>
      <c r="R31" s="8"/>
      <c r="S31" s="8"/>
      <c r="T31" s="8">
        <v>828.20664711423228</v>
      </c>
      <c r="U31" s="8">
        <v>860.65592207071973</v>
      </c>
      <c r="V31" s="8">
        <v>828.20664711423217</v>
      </c>
      <c r="W31" s="8">
        <v>830.75670895493761</v>
      </c>
      <c r="Y31" s="28"/>
      <c r="Z31" s="28"/>
      <c r="AA31" s="28"/>
    </row>
    <row r="32" spans="1:27" x14ac:dyDescent="0.2">
      <c r="A32" s="9"/>
      <c r="B32" s="7" t="s">
        <v>35</v>
      </c>
      <c r="C32" s="8">
        <v>6061.8900274721145</v>
      </c>
      <c r="D32" s="8">
        <v>5847.8941401248121</v>
      </c>
      <c r="E32" s="8">
        <v>5910.2652821854535</v>
      </c>
      <c r="F32" s="8">
        <v>5938.046455964799</v>
      </c>
      <c r="G32" s="8">
        <v>6200.1553504715921</v>
      </c>
      <c r="H32" s="8">
        <v>5842.2109602850323</v>
      </c>
      <c r="I32" s="8">
        <v>6599.106860814336</v>
      </c>
      <c r="J32" s="8">
        <v>6279.7554218458354</v>
      </c>
      <c r="K32" s="8">
        <v>6731.8737193737234</v>
      </c>
      <c r="L32" s="8">
        <v>6441.7854521924473</v>
      </c>
      <c r="M32" s="8">
        <v>6835.3354149216057</v>
      </c>
      <c r="N32" s="8">
        <v>6632.6534981669665</v>
      </c>
      <c r="O32" s="8">
        <v>6659.845253261009</v>
      </c>
      <c r="P32" s="8">
        <v>6634.6444124858372</v>
      </c>
      <c r="Q32" s="8">
        <v>6338.4356502521368</v>
      </c>
      <c r="R32" s="8"/>
      <c r="S32" s="8"/>
      <c r="T32" s="8">
        <v>7153.3052428756273</v>
      </c>
      <c r="U32" s="8">
        <v>7382.8446235889323</v>
      </c>
      <c r="V32" s="8">
        <v>7153.3052428756273</v>
      </c>
      <c r="W32" s="8">
        <v>6592.3337284822956</v>
      </c>
      <c r="Y32" s="28"/>
      <c r="Z32" s="28"/>
      <c r="AA32" s="28"/>
    </row>
    <row r="33" spans="1:27" x14ac:dyDescent="0.2">
      <c r="A33" s="9"/>
      <c r="B33" s="7" t="s">
        <v>36</v>
      </c>
      <c r="C33" s="8">
        <v>7605.2806146552948</v>
      </c>
      <c r="D33" s="8">
        <v>6921.9413580540968</v>
      </c>
      <c r="E33" s="8">
        <v>6649.9823449110118</v>
      </c>
      <c r="F33" s="8">
        <v>6681.2423320751386</v>
      </c>
      <c r="G33" s="8">
        <v>6430.783310369834</v>
      </c>
      <c r="H33" s="8">
        <v>6647.480710933617</v>
      </c>
      <c r="I33" s="8">
        <v>6726.9954616767191</v>
      </c>
      <c r="J33" s="8">
        <v>7279.9543685434892</v>
      </c>
      <c r="K33" s="8">
        <v>7393.5148257416067</v>
      </c>
      <c r="L33" s="8">
        <v>9148.5303786336262</v>
      </c>
      <c r="M33" s="8">
        <v>8648.2371734555945</v>
      </c>
      <c r="N33" s="8">
        <v>8098.4166624325935</v>
      </c>
      <c r="O33" s="8">
        <v>8310.0720826305696</v>
      </c>
      <c r="P33" s="8">
        <v>7689.9073561017049</v>
      </c>
      <c r="Q33" s="8">
        <v>9201.3927411140812</v>
      </c>
      <c r="R33" s="8"/>
      <c r="S33" s="8"/>
      <c r="T33" s="8">
        <v>8873.2608109320536</v>
      </c>
      <c r="U33" s="8">
        <v>9098.0559801827694</v>
      </c>
      <c r="V33" s="8">
        <v>10334.571776395589</v>
      </c>
      <c r="W33" s="8">
        <v>9631.5530022483363</v>
      </c>
      <c r="Y33" s="28"/>
      <c r="Z33" s="28"/>
      <c r="AA33" s="28"/>
    </row>
    <row r="34" spans="1:27" x14ac:dyDescent="0.2">
      <c r="A34" s="9"/>
      <c r="B34" s="7" t="s">
        <v>37</v>
      </c>
      <c r="C34" s="8"/>
      <c r="D34" s="8"/>
      <c r="E34" s="8"/>
      <c r="F34" s="8"/>
      <c r="G34" s="8"/>
      <c r="H34" s="8"/>
      <c r="I34" s="8"/>
      <c r="J34" s="8">
        <v>42.659353312916529</v>
      </c>
      <c r="K34" s="8">
        <v>44.779000203071774</v>
      </c>
      <c r="L34" s="8">
        <v>98.529614551641444</v>
      </c>
      <c r="M34" s="8">
        <v>94.113624256621847</v>
      </c>
      <c r="N34" s="8">
        <v>95.522113191264125</v>
      </c>
      <c r="O34" s="8">
        <v>96.008720750683537</v>
      </c>
      <c r="P34" s="8">
        <v>109.71971259822577</v>
      </c>
      <c r="Q34" s="8">
        <v>99.83342550095945</v>
      </c>
      <c r="R34" s="8"/>
      <c r="S34" s="8"/>
      <c r="T34" s="8">
        <v>103.64958738052431</v>
      </c>
      <c r="U34" s="8">
        <v>107.34882540282</v>
      </c>
      <c r="V34" s="8">
        <v>103.64958738052431</v>
      </c>
      <c r="W34" s="8">
        <v>117.61267067646031</v>
      </c>
      <c r="Y34" s="28"/>
      <c r="Z34" s="28"/>
      <c r="AA34" s="28"/>
    </row>
    <row r="35" spans="1:27" x14ac:dyDescent="0.2">
      <c r="A35" s="9"/>
      <c r="B35" s="7" t="s">
        <v>38</v>
      </c>
      <c r="C35" s="8">
        <v>3856.22820789361</v>
      </c>
      <c r="D35" s="8">
        <v>3471.6104347317773</v>
      </c>
      <c r="E35" s="8">
        <v>3584.9403612086317</v>
      </c>
      <c r="F35" s="8">
        <v>3596.3612772012739</v>
      </c>
      <c r="G35" s="8">
        <v>3583.1099121171692</v>
      </c>
      <c r="H35" s="8">
        <v>3752.8676031742766</v>
      </c>
      <c r="I35" s="8">
        <v>3749.2547708593975</v>
      </c>
      <c r="J35" s="8">
        <v>3689.8531067159338</v>
      </c>
      <c r="K35" s="8">
        <v>3852.0497815440312</v>
      </c>
      <c r="L35" s="8">
        <v>4199.435979459975</v>
      </c>
      <c r="M35" s="8">
        <v>4036.0692362541813</v>
      </c>
      <c r="N35" s="8">
        <v>4448.7825658617121</v>
      </c>
      <c r="O35" s="8">
        <v>4590.8426257593073</v>
      </c>
      <c r="P35" s="8">
        <v>4661.7871880901248</v>
      </c>
      <c r="Q35" s="8">
        <v>4651.6186220966592</v>
      </c>
      <c r="R35" s="8"/>
      <c r="S35" s="8"/>
      <c r="T35" s="8">
        <v>4871.3570455611307</v>
      </c>
      <c r="U35" s="8">
        <v>5039.4422692239505</v>
      </c>
      <c r="V35" s="8">
        <v>4871.3570455611316</v>
      </c>
      <c r="W35" s="8">
        <v>4596.4758231483456</v>
      </c>
      <c r="Y35" s="28"/>
      <c r="Z35" s="28"/>
      <c r="AA35" s="28"/>
    </row>
    <row r="36" spans="1:27" x14ac:dyDescent="0.2">
      <c r="A36" s="9"/>
      <c r="B36" s="7" t="s">
        <v>39</v>
      </c>
      <c r="C36" s="8">
        <v>21708.817219966018</v>
      </c>
      <c r="D36" s="8">
        <v>20910.278746847845</v>
      </c>
      <c r="E36" s="8">
        <v>20558.134730695328</v>
      </c>
      <c r="F36" s="8">
        <v>20866.661167135971</v>
      </c>
      <c r="G36" s="8">
        <v>20990.340964182295</v>
      </c>
      <c r="H36" s="8">
        <v>21662.300674638987</v>
      </c>
      <c r="I36" s="8">
        <v>21509.662256857067</v>
      </c>
      <c r="J36" s="8">
        <v>21109.002819085446</v>
      </c>
      <c r="K36" s="8">
        <v>22288.236887816056</v>
      </c>
      <c r="L36" s="8">
        <v>22388.737454480721</v>
      </c>
      <c r="M36" s="8">
        <v>23048.693772690542</v>
      </c>
      <c r="N36" s="8">
        <v>22596.228385821385</v>
      </c>
      <c r="O36" s="8">
        <v>22907.897198312065</v>
      </c>
      <c r="P36" s="8">
        <v>23426.392207172445</v>
      </c>
      <c r="Q36" s="8">
        <v>23920.778313039169</v>
      </c>
      <c r="R36" s="8"/>
      <c r="S36" s="8"/>
      <c r="T36" s="8">
        <v>22852.461809907421</v>
      </c>
      <c r="U36" s="8">
        <v>23752.298992727858</v>
      </c>
      <c r="V36" s="8">
        <v>22852.461809907421</v>
      </c>
      <c r="W36" s="8">
        <v>23257.376908209426</v>
      </c>
      <c r="Y36" s="28"/>
      <c r="Z36" s="28"/>
      <c r="AA36" s="28"/>
    </row>
    <row r="37" spans="1:27" x14ac:dyDescent="0.2">
      <c r="A37" s="9"/>
      <c r="B37" s="7" t="s">
        <v>40</v>
      </c>
      <c r="C37" s="8">
        <v>2217.62615018923</v>
      </c>
      <c r="D37" s="8">
        <v>2119.1568603356905</v>
      </c>
      <c r="E37" s="8">
        <v>2137.4364368725637</v>
      </c>
      <c r="F37" s="8">
        <v>2147.4834466529951</v>
      </c>
      <c r="G37" s="8">
        <v>2151.7000609816914</v>
      </c>
      <c r="H37" s="8">
        <v>2938.9688163213195</v>
      </c>
      <c r="I37" s="8">
        <v>2929.9806907944931</v>
      </c>
      <c r="J37" s="8">
        <v>3294.7779238476883</v>
      </c>
      <c r="K37" s="8">
        <v>3567.4578950536097</v>
      </c>
      <c r="L37" s="8">
        <v>3911.9699720903918</v>
      </c>
      <c r="M37" s="8">
        <v>3979.7069018154202</v>
      </c>
      <c r="N37" s="8">
        <v>4199.5100055388302</v>
      </c>
      <c r="O37" s="8">
        <v>4288.4763586400722</v>
      </c>
      <c r="P37" s="8">
        <v>4311.598365478716</v>
      </c>
      <c r="Q37" s="8">
        <v>4429.228581188494</v>
      </c>
      <c r="R37" s="8"/>
      <c r="S37" s="8"/>
      <c r="T37" s="8">
        <v>4377.9958938137734</v>
      </c>
      <c r="U37" s="8">
        <v>4581.2022803394466</v>
      </c>
      <c r="V37" s="8">
        <v>4377.9958938137734</v>
      </c>
      <c r="W37" s="8">
        <v>4233.5865473080985</v>
      </c>
      <c r="Y37" s="28"/>
      <c r="Z37" s="28"/>
      <c r="AA37" s="28"/>
    </row>
    <row r="38" spans="1:27" x14ac:dyDescent="0.2">
      <c r="A38" s="9"/>
      <c r="B38" s="7" t="s">
        <v>41</v>
      </c>
      <c r="C38" s="8">
        <v>15704.685472940175</v>
      </c>
      <c r="D38" s="8">
        <v>14960.173341163158</v>
      </c>
      <c r="E38" s="8">
        <v>15397.504513276679</v>
      </c>
      <c r="F38" s="8">
        <v>15439.912805518925</v>
      </c>
      <c r="G38" s="8">
        <v>15089.132618028392</v>
      </c>
      <c r="H38" s="8">
        <v>15211.220542184754</v>
      </c>
      <c r="I38" s="8">
        <v>15063.985614575522</v>
      </c>
      <c r="J38" s="8">
        <v>15508.245103407371</v>
      </c>
      <c r="K38" s="8">
        <v>15963.991683771379</v>
      </c>
      <c r="L38" s="8">
        <v>13997.952601737688</v>
      </c>
      <c r="M38" s="8">
        <v>15126.350260424399</v>
      </c>
      <c r="N38" s="8">
        <v>15511.851843866192</v>
      </c>
      <c r="O38" s="8">
        <v>15694.901054633692</v>
      </c>
      <c r="P38" s="8">
        <v>15814.305786266135</v>
      </c>
      <c r="Q38" s="8">
        <v>16313.462636612285</v>
      </c>
      <c r="R38" s="8"/>
      <c r="S38" s="8"/>
      <c r="T38" s="8">
        <v>15953.33820624794</v>
      </c>
      <c r="U38" s="8">
        <v>16570.61094265712</v>
      </c>
      <c r="V38" s="8">
        <v>15953.33820624794</v>
      </c>
      <c r="W38" s="8">
        <v>15817.571585669746</v>
      </c>
      <c r="Y38" s="28"/>
      <c r="Z38" s="28"/>
      <c r="AA38" s="28"/>
    </row>
    <row r="39" spans="1:27" x14ac:dyDescent="0.2">
      <c r="A39" s="9"/>
      <c r="B39" s="7" t="s">
        <v>42</v>
      </c>
      <c r="C39" s="8">
        <v>7325.8082828361357</v>
      </c>
      <c r="D39" s="8">
        <v>7026.2251666666079</v>
      </c>
      <c r="E39" s="8">
        <v>6596.7473628420657</v>
      </c>
      <c r="F39" s="8">
        <v>6567.1449275825835</v>
      </c>
      <c r="G39" s="8">
        <v>6566.8321042771167</v>
      </c>
      <c r="H39" s="8">
        <v>6813.1526570546239</v>
      </c>
      <c r="I39" s="8">
        <v>7601.6679286454182</v>
      </c>
      <c r="J39" s="8">
        <v>7050.2751325444005</v>
      </c>
      <c r="K39" s="8">
        <v>6989.6214161485677</v>
      </c>
      <c r="L39" s="8">
        <v>7593.6016178700238</v>
      </c>
      <c r="M39" s="8">
        <v>7726.2479211243663</v>
      </c>
      <c r="N39" s="8">
        <v>7094.0536169886618</v>
      </c>
      <c r="O39" s="8">
        <v>7370.0674893822834</v>
      </c>
      <c r="P39" s="8">
        <v>7674.3903811793507</v>
      </c>
      <c r="Q39" s="8">
        <v>7808.8278385802942</v>
      </c>
      <c r="R39" s="8"/>
      <c r="S39" s="8"/>
      <c r="T39" s="8">
        <v>7771.8904121809219</v>
      </c>
      <c r="U39" s="8">
        <v>8011.0515191481854</v>
      </c>
      <c r="V39" s="8">
        <v>7813.1794947496619</v>
      </c>
      <c r="W39" s="8">
        <v>7743.2864631093862</v>
      </c>
      <c r="Y39" s="28"/>
      <c r="Z39" s="28"/>
      <c r="AA39" s="28"/>
    </row>
    <row r="40" spans="1:27" x14ac:dyDescent="0.2">
      <c r="A40" s="9"/>
      <c r="B40" s="7" t="s">
        <v>43</v>
      </c>
      <c r="C40" s="8">
        <v>2886.2188888150131</v>
      </c>
      <c r="D40" s="8">
        <v>2636.540406075449</v>
      </c>
      <c r="E40" s="8">
        <v>2650.1571732796269</v>
      </c>
      <c r="F40" s="8">
        <v>2662.6142244369371</v>
      </c>
      <c r="G40" s="8">
        <v>2766.810027284565</v>
      </c>
      <c r="H40" s="8">
        <v>2693.7476240482197</v>
      </c>
      <c r="I40" s="8">
        <v>2811.7774886819252</v>
      </c>
      <c r="J40" s="8">
        <v>2746.2129678681749</v>
      </c>
      <c r="K40" s="8">
        <v>3115.6669524289928</v>
      </c>
      <c r="L40" s="8">
        <v>3313.6866080801356</v>
      </c>
      <c r="M40" s="8">
        <v>3690.4857132992802</v>
      </c>
      <c r="N40" s="8">
        <v>3441.2665038706264</v>
      </c>
      <c r="O40" s="8">
        <v>3640.3381597908128</v>
      </c>
      <c r="P40" s="8">
        <v>3492.6762049754407</v>
      </c>
      <c r="Q40" s="8">
        <v>3369.5991573772817</v>
      </c>
      <c r="R40" s="8"/>
      <c r="S40" s="8"/>
      <c r="T40" s="8">
        <v>3460.237920034946</v>
      </c>
      <c r="U40" s="8">
        <v>3568.3170598195802</v>
      </c>
      <c r="V40" s="8">
        <v>3460.2379200349455</v>
      </c>
      <c r="W40" s="8">
        <v>3440.8138821188427</v>
      </c>
      <c r="Y40" s="28"/>
      <c r="Z40" s="28"/>
      <c r="AA40" s="28"/>
    </row>
    <row r="41" spans="1:27" x14ac:dyDescent="0.2">
      <c r="A41" s="9"/>
      <c r="B41" s="7" t="s">
        <v>44</v>
      </c>
      <c r="C41" s="8">
        <v>6700.2207617532467</v>
      </c>
      <c r="D41" s="8">
        <v>6174.3205476145858</v>
      </c>
      <c r="E41" s="8">
        <v>6238.0510051389047</v>
      </c>
      <c r="F41" s="8">
        <v>6267.3729341461421</v>
      </c>
      <c r="G41" s="8">
        <v>6568.0507519527546</v>
      </c>
      <c r="H41" s="8">
        <v>6506.390955970096</v>
      </c>
      <c r="I41" s="8">
        <v>6413.2412518359652</v>
      </c>
      <c r="J41" s="8">
        <v>6293.3794951885266</v>
      </c>
      <c r="K41" s="8">
        <v>6451.3794196667504</v>
      </c>
      <c r="L41" s="8">
        <v>6679.4345816553823</v>
      </c>
      <c r="M41" s="8">
        <v>7330.4773735039744</v>
      </c>
      <c r="N41" s="8">
        <v>6891.1461028021822</v>
      </c>
      <c r="O41" s="8">
        <v>7581.9195853674782</v>
      </c>
      <c r="P41" s="8">
        <v>6589.0252744668724</v>
      </c>
      <c r="Q41" s="8">
        <v>6985.7812300755686</v>
      </c>
      <c r="R41" s="8"/>
      <c r="S41" s="8"/>
      <c r="T41" s="8">
        <v>7010.1868488945374</v>
      </c>
      <c r="U41" s="8">
        <v>7274.772383960566</v>
      </c>
      <c r="V41" s="8">
        <v>7010.1868488945383</v>
      </c>
      <c r="W41" s="8">
        <v>6859.207458914183</v>
      </c>
      <c r="Y41" s="28"/>
      <c r="Z41" s="28"/>
      <c r="AA41" s="28"/>
    </row>
    <row r="42" spans="1:27" x14ac:dyDescent="0.2">
      <c r="A42" s="9"/>
      <c r="B42" s="7" t="s">
        <v>45</v>
      </c>
      <c r="C42" s="8">
        <v>6885.1860080781717</v>
      </c>
      <c r="D42" s="8">
        <v>6708.7403271096364</v>
      </c>
      <c r="E42" s="8">
        <v>6975.071036282282</v>
      </c>
      <c r="F42" s="8">
        <v>7096.5243323832601</v>
      </c>
      <c r="G42" s="8">
        <v>6986.5347198376694</v>
      </c>
      <c r="H42" s="8">
        <v>7709.4813019585463</v>
      </c>
      <c r="I42" s="8">
        <v>8478.2493154124149</v>
      </c>
      <c r="J42" s="8">
        <v>7674.6048839859332</v>
      </c>
      <c r="K42" s="8">
        <v>8668.0544032190028</v>
      </c>
      <c r="L42" s="8">
        <v>9152.2372065474865</v>
      </c>
      <c r="M42" s="8">
        <v>9128.4171579409776</v>
      </c>
      <c r="N42" s="8">
        <v>8594.2835001030289</v>
      </c>
      <c r="O42" s="8">
        <v>8938.8087201398612</v>
      </c>
      <c r="P42" s="8">
        <v>9400.258174977409</v>
      </c>
      <c r="Q42" s="8">
        <v>9315.9019933022646</v>
      </c>
      <c r="R42" s="8"/>
      <c r="S42" s="8"/>
      <c r="T42" s="8">
        <v>8738.404807023875</v>
      </c>
      <c r="U42" s="8">
        <v>9063.6778852711504</v>
      </c>
      <c r="V42" s="8">
        <v>8738.4048070238769</v>
      </c>
      <c r="W42" s="8">
        <v>9083.5201770152053</v>
      </c>
      <c r="Y42" s="28"/>
      <c r="Z42" s="28"/>
      <c r="AA42" s="28"/>
    </row>
    <row r="43" spans="1:27" x14ac:dyDescent="0.2">
      <c r="A43" s="9"/>
      <c r="B43" s="7" t="s">
        <v>46</v>
      </c>
      <c r="C43" s="8">
        <v>792.97914599812407</v>
      </c>
      <c r="D43" s="8">
        <v>757.77662208120796</v>
      </c>
      <c r="E43" s="8">
        <v>821.21782004836723</v>
      </c>
      <c r="F43" s="8">
        <v>825.07795049601827</v>
      </c>
      <c r="G43" s="8">
        <v>909.95683096090863</v>
      </c>
      <c r="H43" s="8">
        <v>935.70416386090687</v>
      </c>
      <c r="I43" s="8">
        <v>945.16079718605602</v>
      </c>
      <c r="J43" s="8">
        <v>1009.2464005276677</v>
      </c>
      <c r="K43" s="8">
        <v>1115.1986389540366</v>
      </c>
      <c r="L43" s="8">
        <v>1121.8364515563483</v>
      </c>
      <c r="M43" s="8">
        <v>1211.9203698310162</v>
      </c>
      <c r="N43" s="8">
        <v>1184.4641858879841</v>
      </c>
      <c r="O43" s="8">
        <v>1193.9341471270704</v>
      </c>
      <c r="P43" s="8">
        <v>1226.5630710377634</v>
      </c>
      <c r="Q43" s="8">
        <v>1278.0594830170951</v>
      </c>
      <c r="R43" s="8"/>
      <c r="S43" s="8"/>
      <c r="T43" s="8">
        <v>1372.943007842011</v>
      </c>
      <c r="U43" s="8">
        <v>1375.2095217363608</v>
      </c>
      <c r="V43" s="8">
        <v>1372.943007842011</v>
      </c>
      <c r="W43" s="8">
        <v>1406.4039133851018</v>
      </c>
      <c r="Y43" s="28"/>
      <c r="Z43" s="28"/>
      <c r="AA43" s="28"/>
    </row>
    <row r="44" spans="1:27" x14ac:dyDescent="0.2">
      <c r="A44" s="9"/>
      <c r="B44" s="7" t="s">
        <v>47</v>
      </c>
      <c r="C44" s="8">
        <v>420.39313793451424</v>
      </c>
      <c r="D44" s="8">
        <v>401.72442151512774</v>
      </c>
      <c r="E44" s="8">
        <v>430.45154615148851</v>
      </c>
      <c r="F44" s="8">
        <v>432.47488159182268</v>
      </c>
      <c r="G44" s="8">
        <v>433.3249423540903</v>
      </c>
      <c r="H44" s="8">
        <v>449.83155226535968</v>
      </c>
      <c r="I44" s="8">
        <v>532.96047950478714</v>
      </c>
      <c r="J44" s="8">
        <v>648.21190341065608</v>
      </c>
      <c r="K44" s="8">
        <v>994.19394969912412</v>
      </c>
      <c r="L44" s="8">
        <v>1629.1346997368198</v>
      </c>
      <c r="M44" s="8">
        <v>1559.7498165910392</v>
      </c>
      <c r="N44" s="8">
        <v>1631.7440344106324</v>
      </c>
      <c r="O44" s="8">
        <v>1640.0288671702481</v>
      </c>
      <c r="P44" s="8">
        <v>1674.3194642557876</v>
      </c>
      <c r="Q44" s="8">
        <v>1777.2548295934851</v>
      </c>
      <c r="R44" s="8"/>
      <c r="S44" s="8"/>
      <c r="T44" s="8">
        <v>1792.4448517084904</v>
      </c>
      <c r="U44" s="8">
        <v>1947.5475844591813</v>
      </c>
      <c r="V44" s="8">
        <v>1792.4448517084904</v>
      </c>
      <c r="W44" s="8">
        <v>1973.1427476112963</v>
      </c>
      <c r="Y44" s="28"/>
      <c r="Z44" s="28"/>
      <c r="AA44" s="28"/>
    </row>
    <row r="45" spans="1:27" x14ac:dyDescent="0.2">
      <c r="A45" s="9"/>
      <c r="B45" s="7" t="s">
        <v>48</v>
      </c>
      <c r="C45" s="8">
        <v>3076.2765311641833</v>
      </c>
      <c r="D45" s="8">
        <v>2939.6822657931561</v>
      </c>
      <c r="E45" s="8">
        <v>2131.9459879893702</v>
      </c>
      <c r="F45" s="8">
        <v>2141.9671899410041</v>
      </c>
      <c r="G45" s="8">
        <v>2221.9294179737312</v>
      </c>
      <c r="H45" s="8">
        <v>2302.0791297527389</v>
      </c>
      <c r="I45" s="8">
        <v>2222.6487364161549</v>
      </c>
      <c r="J45" s="8">
        <v>2761.4181719782705</v>
      </c>
      <c r="K45" s="8">
        <v>3227.6902884467017</v>
      </c>
      <c r="L45" s="8">
        <v>4503.0293721601483</v>
      </c>
      <c r="M45" s="8">
        <v>4830.3950473533214</v>
      </c>
      <c r="N45" s="8">
        <v>5105.0046573754471</v>
      </c>
      <c r="O45" s="8">
        <v>5226.331166097817</v>
      </c>
      <c r="P45" s="8">
        <v>5421.5879234427521</v>
      </c>
      <c r="Q45" s="8">
        <v>5645.5918477339837</v>
      </c>
      <c r="R45" s="8"/>
      <c r="S45" s="8"/>
      <c r="T45" s="8">
        <v>6118.7541054089479</v>
      </c>
      <c r="U45" s="8">
        <v>6463.1924791686815</v>
      </c>
      <c r="V45" s="8">
        <v>6118.7541054089488</v>
      </c>
      <c r="W45" s="8">
        <v>6437.4256200766849</v>
      </c>
      <c r="Y45" s="28"/>
      <c r="Z45" s="28"/>
      <c r="AA45" s="28"/>
    </row>
    <row r="46" spans="1:27" x14ac:dyDescent="0.2">
      <c r="A46" s="9"/>
      <c r="B46" s="7" t="s">
        <v>49</v>
      </c>
      <c r="C46" s="8">
        <v>34370.37806335272</v>
      </c>
      <c r="D46" s="8">
        <v>32780.776970825442</v>
      </c>
      <c r="E46" s="8">
        <v>32886.633065980226</v>
      </c>
      <c r="F46" s="8">
        <v>33205.856667838903</v>
      </c>
      <c r="G46" s="8">
        <v>33174.160552368972</v>
      </c>
      <c r="H46" s="8">
        <v>33752.573202478088</v>
      </c>
      <c r="I46" s="8">
        <v>34748.152832386717</v>
      </c>
      <c r="J46" s="8">
        <v>34740.90467512235</v>
      </c>
      <c r="K46" s="8">
        <v>35368.686931861797</v>
      </c>
      <c r="L46" s="8">
        <v>33815.910277728246</v>
      </c>
      <c r="M46" s="8">
        <v>34163.915830022714</v>
      </c>
      <c r="N46" s="8">
        <v>35175.627952843839</v>
      </c>
      <c r="O46" s="8">
        <v>35623.69619578783</v>
      </c>
      <c r="P46" s="8">
        <v>36492.732748796065</v>
      </c>
      <c r="Q46" s="8">
        <v>37134.138007945876</v>
      </c>
      <c r="R46" s="8"/>
      <c r="S46" s="8"/>
      <c r="T46" s="8">
        <v>37027.406525070786</v>
      </c>
      <c r="U46" s="8">
        <v>38411.076817886729</v>
      </c>
      <c r="V46" s="8">
        <v>37027.406525070794</v>
      </c>
      <c r="W46" s="8">
        <v>34640.629866141688</v>
      </c>
      <c r="Y46" s="28"/>
      <c r="Z46" s="28"/>
      <c r="AA46" s="28"/>
    </row>
    <row r="47" spans="1:27" x14ac:dyDescent="0.2">
      <c r="A47" s="9"/>
      <c r="B47" s="7" t="s">
        <v>50</v>
      </c>
      <c r="C47" s="8">
        <v>9089.7684529507515</v>
      </c>
      <c r="D47" s="8">
        <v>8907.0965621237883</v>
      </c>
      <c r="E47" s="8">
        <v>7994.1687371060698</v>
      </c>
      <c r="F47" s="8">
        <v>7964.4734324423662</v>
      </c>
      <c r="G47" s="8">
        <v>8008.8759693886523</v>
      </c>
      <c r="H47" s="8">
        <v>7705.437076841964</v>
      </c>
      <c r="I47" s="8">
        <v>8181.9777422116686</v>
      </c>
      <c r="J47" s="8">
        <v>8429.1407565735026</v>
      </c>
      <c r="K47" s="8">
        <v>8367.1290694462568</v>
      </c>
      <c r="L47" s="8">
        <v>9549.3274885012761</v>
      </c>
      <c r="M47" s="8">
        <v>9779.8123986352457</v>
      </c>
      <c r="N47" s="8">
        <v>9249.4408937961325</v>
      </c>
      <c r="O47" s="8">
        <v>9176.2609931449369</v>
      </c>
      <c r="P47" s="8">
        <v>9180.1917733818773</v>
      </c>
      <c r="Q47" s="8">
        <v>9224.5478381405428</v>
      </c>
      <c r="R47" s="8"/>
      <c r="S47" s="8"/>
      <c r="T47" s="8">
        <v>9491.045556863357</v>
      </c>
      <c r="U47" s="8">
        <v>9819.0321785520409</v>
      </c>
      <c r="V47" s="8">
        <v>9491.2924166387238</v>
      </c>
      <c r="W47" s="8">
        <v>9336.7118710671075</v>
      </c>
      <c r="Y47" s="28"/>
      <c r="Z47" s="28"/>
      <c r="AA47" s="28"/>
    </row>
    <row r="48" spans="1:27" x14ac:dyDescent="0.25">
      <c r="A48" s="9"/>
      <c r="B48" s="10" t="s">
        <v>51</v>
      </c>
      <c r="C48" s="8">
        <v>2595.7878796900859</v>
      </c>
      <c r="D48" s="8">
        <v>2492.9843614055044</v>
      </c>
      <c r="E48" s="8">
        <v>2519.9453727647283</v>
      </c>
      <c r="F48" s="8">
        <v>2531.7903639745559</v>
      </c>
      <c r="G48" s="8">
        <v>4948.0941181072267</v>
      </c>
      <c r="H48" s="8">
        <v>2536.4901251848851</v>
      </c>
      <c r="I48" s="8">
        <v>2475.061184945564</v>
      </c>
      <c r="J48" s="8">
        <v>2471.4381910444054</v>
      </c>
      <c r="K48" s="8">
        <v>2772.8356422117695</v>
      </c>
      <c r="L48" s="8">
        <v>2551.5304082197367</v>
      </c>
      <c r="M48" s="8">
        <v>2448.6382016178482</v>
      </c>
      <c r="N48" s="8">
        <v>2979.3935742118861</v>
      </c>
      <c r="O48" s="8">
        <v>2950.7874287899658</v>
      </c>
      <c r="P48" s="8">
        <v>3002.6559204574964</v>
      </c>
      <c r="Q48" s="8">
        <v>2877.6339880080918</v>
      </c>
      <c r="R48" s="8"/>
      <c r="S48" s="8"/>
      <c r="T48" s="8">
        <v>2835.4548710044296</v>
      </c>
      <c r="U48" s="8">
        <v>2940.7240850231196</v>
      </c>
      <c r="V48" s="8">
        <v>2835.4548710044296</v>
      </c>
      <c r="W48" s="8">
        <v>2873.1800295697726</v>
      </c>
      <c r="Y48" s="28"/>
      <c r="Z48" s="28"/>
      <c r="AA48" s="28"/>
    </row>
    <row r="49" spans="1:27" x14ac:dyDescent="0.2">
      <c r="A49" s="9"/>
      <c r="B49" s="7" t="s">
        <v>52</v>
      </c>
      <c r="C49" s="8">
        <v>911.4960793756668</v>
      </c>
      <c r="D49" s="8">
        <v>871.02391638298946</v>
      </c>
      <c r="E49" s="8">
        <v>916.77585968655421</v>
      </c>
      <c r="F49" s="8">
        <v>921.08516024391315</v>
      </c>
      <c r="G49" s="8">
        <v>535.56049158696851</v>
      </c>
      <c r="H49" s="8">
        <v>555.95658049333292</v>
      </c>
      <c r="I49" s="8">
        <v>827.69137842859084</v>
      </c>
      <c r="J49" s="8">
        <v>1069.2266718079156</v>
      </c>
      <c r="K49" s="8">
        <v>1145.5391803424454</v>
      </c>
      <c r="L49" s="8">
        <v>1602.6404109190669</v>
      </c>
      <c r="M49" s="8">
        <v>1693.9456378878926</v>
      </c>
      <c r="N49" s="8">
        <v>1702.3501029387826</v>
      </c>
      <c r="O49" s="8">
        <v>1919.3733284732941</v>
      </c>
      <c r="P49" s="8">
        <v>2024.5327777545006</v>
      </c>
      <c r="Q49" s="8">
        <v>2218.8597521895745</v>
      </c>
      <c r="R49" s="8"/>
      <c r="S49" s="8"/>
      <c r="T49" s="8">
        <v>2307.4796741249661</v>
      </c>
      <c r="U49" s="8">
        <v>2347.40724791295</v>
      </c>
      <c r="V49" s="8">
        <v>2307.4796741249656</v>
      </c>
      <c r="W49" s="8">
        <v>2372.4279719967003</v>
      </c>
      <c r="Y49" s="28"/>
      <c r="Z49" s="28"/>
      <c r="AA49" s="28"/>
    </row>
    <row r="50" spans="1:27" x14ac:dyDescent="0.2">
      <c r="A50" s="9"/>
      <c r="B50" s="7" t="s">
        <v>53</v>
      </c>
      <c r="C50" s="8">
        <v>3229.7175422077876</v>
      </c>
      <c r="D50" s="8">
        <v>3443.6188295784759</v>
      </c>
      <c r="E50" s="8">
        <v>3608.8475565711751</v>
      </c>
      <c r="F50" s="8">
        <v>3058.2157417874159</v>
      </c>
      <c r="G50" s="8">
        <v>3391.6478108258711</v>
      </c>
      <c r="H50" s="8">
        <v>3379.1852708714669</v>
      </c>
      <c r="I50" s="8">
        <v>3002.822001585967</v>
      </c>
      <c r="J50" s="8">
        <v>2758.1346526028065</v>
      </c>
      <c r="K50" s="8">
        <v>3456.4041469876547</v>
      </c>
      <c r="L50" s="8">
        <v>3951.9757587249951</v>
      </c>
      <c r="M50" s="8">
        <v>4273.514564882983</v>
      </c>
      <c r="N50" s="8">
        <v>4145.6420499010355</v>
      </c>
      <c r="O50" s="8">
        <v>4396.8533347833763</v>
      </c>
      <c r="P50" s="8">
        <v>4191.3690940735924</v>
      </c>
      <c r="Q50" s="8">
        <v>4651.6055897689748</v>
      </c>
      <c r="R50" s="8"/>
      <c r="S50" s="8"/>
      <c r="T50" s="8">
        <v>4636.474432763941</v>
      </c>
      <c r="U50" s="8">
        <v>4821.7784798464791</v>
      </c>
      <c r="V50" s="8">
        <v>4636.4744327639401</v>
      </c>
      <c r="W50" s="8">
        <v>4720.9810510595307</v>
      </c>
      <c r="Y50" s="28"/>
      <c r="Z50" s="28"/>
      <c r="AA50" s="28"/>
    </row>
    <row r="51" spans="1:27" x14ac:dyDescent="0.2">
      <c r="A51" s="9"/>
      <c r="B51" s="7" t="s">
        <v>54</v>
      </c>
      <c r="C51" s="8"/>
      <c r="D51" s="8"/>
      <c r="E51" s="8"/>
      <c r="F51" s="8"/>
      <c r="G51" s="8"/>
      <c r="H51" s="8"/>
      <c r="I51" s="8"/>
      <c r="J51" s="8">
        <v>111.27631258395103</v>
      </c>
      <c r="K51" s="8">
        <v>116.80569599979755</v>
      </c>
      <c r="L51" s="8">
        <v>57.566347066300622</v>
      </c>
      <c r="M51" s="8">
        <v>123.75347003575105</v>
      </c>
      <c r="N51" s="8">
        <v>262.20113348781393</v>
      </c>
      <c r="O51" s="8">
        <v>263.53684342818269</v>
      </c>
      <c r="P51" s="8">
        <v>285.34282638092958</v>
      </c>
      <c r="Q51" s="8">
        <v>294.9203888363723</v>
      </c>
      <c r="R51" s="8"/>
      <c r="S51" s="8"/>
      <c r="T51" s="8">
        <v>231.56794628975149</v>
      </c>
      <c r="U51" s="8">
        <v>205.32521128590994</v>
      </c>
      <c r="V51" s="8">
        <v>231.56794628975149</v>
      </c>
      <c r="W51" s="8">
        <v>199.22209858541686</v>
      </c>
      <c r="Y51" s="28"/>
      <c r="Z51" s="28"/>
      <c r="AA51" s="28"/>
    </row>
    <row r="52" spans="1:27" x14ac:dyDescent="0.2">
      <c r="A52" s="9"/>
      <c r="B52" s="7" t="s">
        <v>55</v>
      </c>
      <c r="C52" s="8">
        <v>802.90705398782188</v>
      </c>
      <c r="D52" s="8">
        <v>767.2591202438897</v>
      </c>
      <c r="E52" s="8">
        <v>739.40579875278877</v>
      </c>
      <c r="F52" s="8">
        <v>742.88137218441159</v>
      </c>
      <c r="G52" s="8">
        <v>744.34003033768238</v>
      </c>
      <c r="H52" s="8">
        <v>728.82187723412926</v>
      </c>
      <c r="I52" s="8">
        <v>889.77414359545264</v>
      </c>
      <c r="J52" s="8">
        <v>870.89226336409581</v>
      </c>
      <c r="K52" s="8">
        <v>1010.6932044233159</v>
      </c>
      <c r="L52" s="8">
        <v>1501.4099790544294</v>
      </c>
      <c r="M52" s="8">
        <v>1551.6701907341655</v>
      </c>
      <c r="N52" s="8">
        <v>1745.1395769413746</v>
      </c>
      <c r="O52" s="8">
        <v>1750.0837958153575</v>
      </c>
      <c r="P52" s="8">
        <v>1749.7287636689537</v>
      </c>
      <c r="Q52" s="8">
        <v>1934.8132405769732</v>
      </c>
      <c r="R52" s="8"/>
      <c r="S52" s="8"/>
      <c r="T52" s="8">
        <v>1839.6119746732134</v>
      </c>
      <c r="U52" s="8">
        <v>1822.3701080179098</v>
      </c>
      <c r="V52" s="8">
        <v>1839.6119746732134</v>
      </c>
      <c r="W52" s="8">
        <v>1974.429677580524</v>
      </c>
      <c r="Y52" s="28"/>
      <c r="Z52" s="28"/>
      <c r="AA52" s="28"/>
    </row>
    <row r="53" spans="1:27" x14ac:dyDescent="0.2">
      <c r="A53" s="9"/>
      <c r="B53" s="7" t="s">
        <v>56</v>
      </c>
      <c r="C53" s="8">
        <v>28.649908914593311</v>
      </c>
      <c r="D53" s="8">
        <v>27.378784682172942</v>
      </c>
      <c r="E53" s="8">
        <v>42.197490852960115</v>
      </c>
      <c r="F53" s="8">
        <v>42.395839957520941</v>
      </c>
      <c r="G53" s="8">
        <v>42.479084793014607</v>
      </c>
      <c r="H53" s="8">
        <v>44.099000729288882</v>
      </c>
      <c r="I53" s="8">
        <v>43.070285000547763</v>
      </c>
      <c r="J53" s="8">
        <v>42.999107730138519</v>
      </c>
      <c r="K53" s="8">
        <v>102.18693733673099</v>
      </c>
      <c r="L53" s="8">
        <v>121.23387451249559</v>
      </c>
      <c r="M53" s="8">
        <v>122.0175947182846</v>
      </c>
      <c r="N53" s="8">
        <v>117.43357151262009</v>
      </c>
      <c r="O53" s="8">
        <v>118.03180522556995</v>
      </c>
      <c r="P53" s="8">
        <v>120.10651289035025</v>
      </c>
      <c r="Q53" s="8">
        <v>146.4263167522316</v>
      </c>
      <c r="R53" s="8"/>
      <c r="S53" s="8"/>
      <c r="T53" s="8">
        <v>136.70272992498539</v>
      </c>
      <c r="U53" s="8">
        <v>202.29807531487006</v>
      </c>
      <c r="V53" s="8">
        <v>136.70272992498542</v>
      </c>
      <c r="W53" s="8">
        <v>200.10044287719302</v>
      </c>
      <c r="Y53" s="28"/>
      <c r="Z53" s="28"/>
      <c r="AA53" s="28"/>
    </row>
    <row r="54" spans="1:27" x14ac:dyDescent="0.25">
      <c r="A54" s="9"/>
      <c r="B54" s="10" t="s">
        <v>57</v>
      </c>
      <c r="C54" s="8">
        <v>7044.704544258826</v>
      </c>
      <c r="D54" s="8">
        <v>7558.4470335420356</v>
      </c>
      <c r="E54" s="8">
        <v>7355.516964082246</v>
      </c>
      <c r="F54" s="8">
        <v>7083.1419238065673</v>
      </c>
      <c r="G54" s="8">
        <v>8609.2402097989034</v>
      </c>
      <c r="H54" s="8">
        <v>7456.4215224773479</v>
      </c>
      <c r="I54" s="8">
        <v>6955.1127314205951</v>
      </c>
      <c r="J54" s="8">
        <v>7618.3842182522003</v>
      </c>
      <c r="K54" s="8">
        <v>7177.6073311513155</v>
      </c>
      <c r="L54" s="8">
        <v>7378.3534830652725</v>
      </c>
      <c r="M54" s="8">
        <v>7268.8746710885716</v>
      </c>
      <c r="N54" s="8">
        <v>7416.0269870304401</v>
      </c>
      <c r="O54" s="8">
        <v>7827.6994750565773</v>
      </c>
      <c r="P54" s="8">
        <v>7889.0355132736513</v>
      </c>
      <c r="Q54" s="8">
        <v>7846.0140419627251</v>
      </c>
      <c r="R54" s="8"/>
      <c r="S54" s="8"/>
      <c r="T54" s="8">
        <v>8083.5924122646184</v>
      </c>
      <c r="U54" s="8">
        <v>8373.3605077789871</v>
      </c>
      <c r="V54" s="8">
        <v>8793.7063557054134</v>
      </c>
      <c r="W54" s="8">
        <v>8258.5836742493757</v>
      </c>
      <c r="Y54" s="28"/>
      <c r="Z54" s="28"/>
      <c r="AA54" s="28"/>
    </row>
    <row r="55" spans="1:27" x14ac:dyDescent="0.2">
      <c r="A55" s="9"/>
      <c r="B55" s="7" t="s">
        <v>58</v>
      </c>
      <c r="C55" s="8">
        <v>46.746958234412311</v>
      </c>
      <c r="D55" s="8">
        <v>75.946779617105747</v>
      </c>
      <c r="E55" s="8">
        <v>75.96697907977682</v>
      </c>
      <c r="F55" s="8">
        <v>76.324061502738189</v>
      </c>
      <c r="G55" s="8">
        <v>94.191940469473067</v>
      </c>
      <c r="H55" s="8">
        <v>177.64505992367859</v>
      </c>
      <c r="I55" s="8">
        <v>174.11424454611631</v>
      </c>
      <c r="J55" s="8">
        <v>221.81551523682472</v>
      </c>
      <c r="K55" s="8">
        <v>202.60577410951259</v>
      </c>
      <c r="L55" s="8">
        <v>129.99267746391436</v>
      </c>
      <c r="M55" s="8">
        <v>143.2865396696925</v>
      </c>
      <c r="N55" s="8">
        <v>139.47520465432569</v>
      </c>
      <c r="O55" s="8">
        <v>142.26635205229022</v>
      </c>
      <c r="P55" s="8">
        <v>210.75723423898154</v>
      </c>
      <c r="Q55" s="8">
        <v>179.42725157240733</v>
      </c>
      <c r="R55" s="8"/>
      <c r="S55" s="8"/>
      <c r="T55" s="8">
        <v>177.36827737058911</v>
      </c>
      <c r="U55" s="8">
        <v>183.96103730457997</v>
      </c>
      <c r="V55" s="8">
        <v>177.36827737058911</v>
      </c>
      <c r="W55" s="8">
        <v>232.66656047364225</v>
      </c>
      <c r="Y55" s="28"/>
      <c r="Z55" s="28"/>
      <c r="AA55" s="28"/>
    </row>
    <row r="56" spans="1:27" x14ac:dyDescent="0.2">
      <c r="A56" s="9"/>
      <c r="B56" s="7" t="s">
        <v>59</v>
      </c>
      <c r="C56" s="8">
        <v>3079.6322709857318</v>
      </c>
      <c r="D56" s="8">
        <v>2894.3221536963574</v>
      </c>
      <c r="E56" s="8">
        <v>2922.1276065717434</v>
      </c>
      <c r="F56" s="8">
        <v>2924.5178129624487</v>
      </c>
      <c r="G56" s="8">
        <v>4679.0516061310773</v>
      </c>
      <c r="H56" s="8">
        <v>3193.4139789055798</v>
      </c>
      <c r="I56" s="8">
        <v>3445.6543897331539</v>
      </c>
      <c r="J56" s="8">
        <v>3486.5711057969343</v>
      </c>
      <c r="K56" s="8">
        <v>3586.7796574331323</v>
      </c>
      <c r="L56" s="8">
        <v>3289.1846973373085</v>
      </c>
      <c r="M56" s="8">
        <v>3413.7285375991232</v>
      </c>
      <c r="N56" s="8">
        <v>3669.4999237456232</v>
      </c>
      <c r="O56" s="8">
        <v>3549.5099910555246</v>
      </c>
      <c r="P56" s="8">
        <v>3644.2648732214184</v>
      </c>
      <c r="Q56" s="8">
        <v>3705.4297442247334</v>
      </c>
      <c r="R56" s="8"/>
      <c r="S56" s="8"/>
      <c r="T56" s="8">
        <v>3619.181480649022</v>
      </c>
      <c r="U56" s="8">
        <v>3722.69210702602</v>
      </c>
      <c r="V56" s="8">
        <v>3619.1814806490224</v>
      </c>
      <c r="W56" s="8">
        <v>3618.5660306674322</v>
      </c>
      <c r="Y56" s="28"/>
      <c r="Z56" s="28"/>
      <c r="AA56" s="28"/>
    </row>
    <row r="57" spans="1:27" x14ac:dyDescent="0.2">
      <c r="A57" s="9"/>
      <c r="B57" s="7" t="s">
        <v>60</v>
      </c>
      <c r="C57" s="8">
        <v>1931.1741682432621</v>
      </c>
      <c r="D57" s="8">
        <v>1988.8970034556146</v>
      </c>
      <c r="E57" s="8">
        <v>2029.1899689810436</v>
      </c>
      <c r="F57" s="8">
        <v>2023.8221021532618</v>
      </c>
      <c r="G57" s="8">
        <v>1972.0567947448126</v>
      </c>
      <c r="H57" s="8">
        <v>2016.8265565061508</v>
      </c>
      <c r="I57" s="8">
        <v>1570.5175077426272</v>
      </c>
      <c r="J57" s="8">
        <v>1920.3170013776271</v>
      </c>
      <c r="K57" s="8">
        <v>1991.2067185295723</v>
      </c>
      <c r="L57" s="8">
        <v>1590.2426378934663</v>
      </c>
      <c r="M57" s="8">
        <v>1685.9965285874412</v>
      </c>
      <c r="N57" s="8">
        <v>1766.4961107803756</v>
      </c>
      <c r="O57" s="8">
        <v>1786.5366494148859</v>
      </c>
      <c r="P57" s="8">
        <v>1836.6067272582827</v>
      </c>
      <c r="Q57" s="8">
        <v>2017.9257349953759</v>
      </c>
      <c r="R57" s="8"/>
      <c r="S57" s="8"/>
      <c r="T57" s="8">
        <v>1552.5059743028271</v>
      </c>
      <c r="U57" s="8">
        <v>2089.3185957207502</v>
      </c>
      <c r="V57" s="8">
        <v>1552.5059743028273</v>
      </c>
      <c r="W57" s="8">
        <v>1900.1175195652454</v>
      </c>
      <c r="Y57" s="28"/>
      <c r="Z57" s="28"/>
      <c r="AA57" s="28"/>
    </row>
    <row r="58" spans="1:27" x14ac:dyDescent="0.2">
      <c r="A58" s="9"/>
      <c r="B58" s="7" t="s">
        <v>61</v>
      </c>
      <c r="C58" s="8">
        <v>9231.2065299938222</v>
      </c>
      <c r="D58" s="8">
        <v>8821.3402714173462</v>
      </c>
      <c r="E58" s="8">
        <v>8736.7614544890821</v>
      </c>
      <c r="F58" s="8">
        <v>8777.8285600498839</v>
      </c>
      <c r="G58" s="8">
        <v>8793.3459163557181</v>
      </c>
      <c r="H58" s="8">
        <v>9128.2763577214737</v>
      </c>
      <c r="I58" s="8">
        <v>8877.9626801812356</v>
      </c>
      <c r="J58" s="8">
        <v>8955.8461908675636</v>
      </c>
      <c r="K58" s="8">
        <v>9404.1674427822836</v>
      </c>
      <c r="L58" s="8">
        <v>8635.7300303713801</v>
      </c>
      <c r="M58" s="8">
        <v>8766.3917150476645</v>
      </c>
      <c r="N58" s="8">
        <v>8548.4212882041229</v>
      </c>
      <c r="O58" s="8">
        <v>8591.9687253247757</v>
      </c>
      <c r="P58" s="8">
        <v>8753.3993540609408</v>
      </c>
      <c r="Q58" s="8">
        <v>8816.9536761087511</v>
      </c>
      <c r="R58" s="8"/>
      <c r="S58" s="8"/>
      <c r="T58" s="8">
        <v>8386.2857149669508</v>
      </c>
      <c r="U58" s="8">
        <v>8891.5061948581751</v>
      </c>
      <c r="V58" s="8">
        <v>8445.2510532317719</v>
      </c>
      <c r="W58" s="8">
        <v>8882.7686076491227</v>
      </c>
      <c r="Y58" s="28"/>
      <c r="Z58" s="28"/>
      <c r="AA58" s="28"/>
    </row>
    <row r="59" spans="1:27" x14ac:dyDescent="0.2">
      <c r="A59" s="11" t="s">
        <v>62</v>
      </c>
      <c r="B59" s="12"/>
      <c r="C59" s="13">
        <f>SUM(C29:C58)</f>
        <v>163224.17907145401</v>
      </c>
      <c r="D59" s="13">
        <f t="shared" ref="D59:Q59" si="7">SUM(D29:D58)</f>
        <v>157047.98257305167</v>
      </c>
      <c r="E59" s="13">
        <f t="shared" si="7"/>
        <v>154912.61996945133</v>
      </c>
      <c r="F59" s="13">
        <f t="shared" si="7"/>
        <v>155041.91455501775</v>
      </c>
      <c r="G59" s="13">
        <f t="shared" si="7"/>
        <v>161318.54748509137</v>
      </c>
      <c r="H59" s="13">
        <f t="shared" si="7"/>
        <v>158906.52479902413</v>
      </c>
      <c r="I59" s="13">
        <f t="shared" si="7"/>
        <v>161398.5236163126</v>
      </c>
      <c r="J59" s="13">
        <f t="shared" si="7"/>
        <v>163919.7466775059</v>
      </c>
      <c r="K59" s="13">
        <f t="shared" si="7"/>
        <v>170377.46041309525</v>
      </c>
      <c r="L59" s="14">
        <f t="shared" si="7"/>
        <v>173342.78107155077</v>
      </c>
      <c r="M59" s="14">
        <f t="shared" si="7"/>
        <v>175790.98262178674</v>
      </c>
      <c r="N59" s="14">
        <f t="shared" si="7"/>
        <v>177733.53267016402</v>
      </c>
      <c r="O59" s="14">
        <f t="shared" si="7"/>
        <v>181662.625398398</v>
      </c>
      <c r="P59" s="14">
        <f t="shared" si="7"/>
        <v>182359.40066789364</v>
      </c>
      <c r="Q59" s="14">
        <f t="shared" si="7"/>
        <v>187336.65829387697</v>
      </c>
      <c r="R59" s="14"/>
      <c r="S59" s="14"/>
      <c r="T59" s="14">
        <f>SUM(T29:T58)</f>
        <v>186261.9797205631</v>
      </c>
      <c r="U59" s="14">
        <f>SUM(U29:U58)</f>
        <v>193867.65865056292</v>
      </c>
      <c r="V59" s="14">
        <f t="shared" ref="V59:W59" si="8">SUM(V29:V58)</f>
        <v>188985.04966941426</v>
      </c>
      <c r="W59" s="14">
        <f t="shared" si="8"/>
        <v>185981.93946585234</v>
      </c>
      <c r="Y59" s="28"/>
      <c r="Z59" s="28"/>
      <c r="AA59" s="28"/>
    </row>
    <row r="60" spans="1:27" x14ac:dyDescent="0.2">
      <c r="A60" s="11" t="s">
        <v>63</v>
      </c>
      <c r="B60" s="12"/>
      <c r="C60" s="14">
        <f t="shared" ref="C60:Q60" si="9">C10+C20+C22+C28+C59</f>
        <v>205455.99999999997</v>
      </c>
      <c r="D60" s="14">
        <f t="shared" si="9"/>
        <v>198037.99999999994</v>
      </c>
      <c r="E60" s="14">
        <f t="shared" si="9"/>
        <v>197013.00000000006</v>
      </c>
      <c r="F60" s="14">
        <f t="shared" si="9"/>
        <v>198049</v>
      </c>
      <c r="G60" s="14">
        <f t="shared" si="9"/>
        <v>203184</v>
      </c>
      <c r="H60" s="14">
        <f t="shared" si="9"/>
        <v>202926.00000000006</v>
      </c>
      <c r="I60" s="14">
        <f t="shared" si="9"/>
        <v>205664.00000000006</v>
      </c>
      <c r="J60" s="14">
        <f t="shared" si="9"/>
        <v>208254.00000000006</v>
      </c>
      <c r="K60" s="14">
        <f t="shared" si="9"/>
        <v>218311.00000000006</v>
      </c>
      <c r="L60" s="18">
        <f t="shared" si="9"/>
        <v>223905.01450883789</v>
      </c>
      <c r="M60" s="18">
        <f t="shared" si="9"/>
        <v>227748.41119264456</v>
      </c>
      <c r="N60" s="18">
        <f t="shared" si="9"/>
        <v>225559.99999999994</v>
      </c>
      <c r="O60" s="18">
        <f t="shared" si="9"/>
        <v>230303.40491692608</v>
      </c>
      <c r="P60" s="18">
        <f t="shared" si="9"/>
        <v>232070.00000000003</v>
      </c>
      <c r="Q60" s="18">
        <f t="shared" si="9"/>
        <v>238203.9047988992</v>
      </c>
      <c r="R60" s="18"/>
      <c r="S60" s="18"/>
      <c r="T60" s="18">
        <f>T10+T20+T22+T28+T59</f>
        <v>237818.27623346739</v>
      </c>
      <c r="U60" s="18">
        <f>U10+U20+U22+U28+U59</f>
        <v>247413.80128501865</v>
      </c>
      <c r="V60" s="18">
        <f t="shared" ref="V60:W60" si="10">V10+V20+V22+V28+V59</f>
        <v>241205</v>
      </c>
      <c r="W60" s="18">
        <f t="shared" si="10"/>
        <v>238350</v>
      </c>
      <c r="Y60" s="28"/>
      <c r="Z60" s="28"/>
      <c r="AA60" s="28"/>
    </row>
    <row r="61" spans="1:27" x14ac:dyDescent="0.2">
      <c r="A61" s="19" t="s">
        <v>64</v>
      </c>
    </row>
  </sheetData>
  <printOptions horizontalCentered="1"/>
  <pageMargins left="0.39370078740157483" right="0.39370078740157483" top="0.39370078740157483" bottom="0.39370078740157483" header="0" footer="0"/>
  <pageSetup scale="88" orientation="landscape" r:id="rId1"/>
  <headerFooter alignWithMargins="0"/>
  <rowBreaks count="1" manualBreakCount="1">
    <brk id="37" max="16" man="1"/>
  </rowBreaks>
  <ignoredErrors>
    <ignoredError sqref="C10:W10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691D-2225-4805-B40B-E48744529C7F}">
  <dimension ref="A1:W60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"/>
  <cols>
    <col min="1" max="1" width="15.7109375" style="1" customWidth="1"/>
    <col min="2" max="2" width="24.7109375" style="1" customWidth="1"/>
    <col min="3" max="23" width="10.140625" style="1" customWidth="1"/>
    <col min="24" max="16384" width="9.140625" style="1"/>
  </cols>
  <sheetData>
    <row r="1" spans="1:23" x14ac:dyDescent="0.25">
      <c r="A1" s="33" t="s">
        <v>82</v>
      </c>
      <c r="B1" s="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 ht="18.75" x14ac:dyDescent="0.3">
      <c r="A2" s="21" t="s">
        <v>65</v>
      </c>
    </row>
    <row r="3" spans="1:23" x14ac:dyDescent="0.2">
      <c r="A3" s="22" t="s">
        <v>66</v>
      </c>
    </row>
    <row r="4" spans="1:23" x14ac:dyDescent="0.2">
      <c r="A4" s="5" t="s">
        <v>2</v>
      </c>
      <c r="B4" s="5" t="s">
        <v>3</v>
      </c>
      <c r="C4" s="6">
        <v>2002</v>
      </c>
      <c r="D4" s="6">
        <v>2003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6">
        <v>2013</v>
      </c>
      <c r="O4" s="6">
        <v>2014</v>
      </c>
      <c r="P4" s="6">
        <v>2015</v>
      </c>
      <c r="Q4" s="6">
        <v>2016</v>
      </c>
      <c r="R4" s="6">
        <v>2017</v>
      </c>
      <c r="S4" s="6">
        <v>2018</v>
      </c>
      <c r="T4" s="6">
        <v>2019</v>
      </c>
      <c r="U4" s="6">
        <v>2020</v>
      </c>
      <c r="V4" s="6">
        <v>2021</v>
      </c>
      <c r="W4" s="6">
        <v>2022</v>
      </c>
    </row>
    <row r="5" spans="1:23" x14ac:dyDescent="0.25">
      <c r="A5" s="7" t="s">
        <v>4</v>
      </c>
      <c r="B5" s="10" t="s">
        <v>5</v>
      </c>
      <c r="C5" s="17"/>
      <c r="D5" s="17"/>
      <c r="E5" s="17"/>
      <c r="F5" s="17"/>
      <c r="G5" s="17"/>
      <c r="H5" s="17"/>
      <c r="I5" s="17"/>
      <c r="J5" s="17">
        <v>51.951430702823522</v>
      </c>
      <c r="K5" s="17">
        <v>50.948065859775845</v>
      </c>
      <c r="L5" s="17">
        <v>49.652778607357831</v>
      </c>
      <c r="M5" s="17">
        <v>69.871446271200782</v>
      </c>
      <c r="N5" s="17">
        <v>76.208045847097267</v>
      </c>
      <c r="O5" s="17">
        <v>79.838872295848233</v>
      </c>
      <c r="P5" s="17">
        <v>83.030443333503143</v>
      </c>
      <c r="Q5" s="17">
        <v>63.651790190049304</v>
      </c>
      <c r="R5" s="17">
        <v>39.555652379829411</v>
      </c>
      <c r="S5" s="17">
        <v>49.223569444824491</v>
      </c>
      <c r="T5" s="17">
        <v>0</v>
      </c>
      <c r="U5" s="17"/>
      <c r="V5" s="17"/>
      <c r="W5" s="17"/>
    </row>
    <row r="6" spans="1:23" x14ac:dyDescent="0.25">
      <c r="A6" s="23"/>
      <c r="B6" s="7" t="s">
        <v>6</v>
      </c>
      <c r="C6" s="17">
        <v>60.605283615935321</v>
      </c>
      <c r="D6" s="17">
        <v>63.592810225059345</v>
      </c>
      <c r="E6" s="17">
        <v>65.322709520952031</v>
      </c>
      <c r="F6" s="17">
        <v>66.851924258027523</v>
      </c>
      <c r="G6" s="17">
        <v>66.490150662532258</v>
      </c>
      <c r="H6" s="17">
        <v>58.862776799646618</v>
      </c>
      <c r="I6" s="17">
        <v>59.088940135211878</v>
      </c>
      <c r="J6" s="17">
        <v>75.692999085585754</v>
      </c>
      <c r="K6" s="17">
        <v>67.802259015906969</v>
      </c>
      <c r="L6" s="17">
        <v>203.96983450270378</v>
      </c>
      <c r="M6" s="17">
        <v>240.09529419523389</v>
      </c>
      <c r="N6" s="17">
        <v>238.95575169032011</v>
      </c>
      <c r="O6" s="17">
        <v>239.45007233746665</v>
      </c>
      <c r="P6" s="17">
        <v>211.09253581379627</v>
      </c>
      <c r="Q6" s="17">
        <v>91.996412676391827</v>
      </c>
      <c r="R6" s="17">
        <v>65.464334130119866</v>
      </c>
      <c r="S6" s="17">
        <v>80.592691692204426</v>
      </c>
      <c r="T6" s="17">
        <v>277.38000000000005</v>
      </c>
      <c r="U6" s="17">
        <v>276.31000000000006</v>
      </c>
      <c r="V6" s="17">
        <v>272.95999999999992</v>
      </c>
      <c r="W6" s="17">
        <v>294.70999999999992</v>
      </c>
    </row>
    <row r="7" spans="1:23" x14ac:dyDescent="0.25">
      <c r="A7" s="23"/>
      <c r="B7" s="7" t="s">
        <v>7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>
        <v>38.606808698022931</v>
      </c>
      <c r="R7" s="17">
        <v>16.417489647113875</v>
      </c>
      <c r="S7" s="17">
        <v>57.504673120840685</v>
      </c>
      <c r="T7" s="17">
        <v>238.0800000000001</v>
      </c>
      <c r="U7" s="17">
        <v>249.41</v>
      </c>
      <c r="V7" s="17">
        <v>236.82999999999996</v>
      </c>
      <c r="W7" s="17">
        <v>240.47</v>
      </c>
    </row>
    <row r="8" spans="1:23" x14ac:dyDescent="0.25">
      <c r="A8" s="23"/>
      <c r="B8" s="10" t="s">
        <v>8</v>
      </c>
      <c r="C8" s="17">
        <v>49.362947091076123</v>
      </c>
      <c r="D8" s="17">
        <v>51.795876566537167</v>
      </c>
      <c r="E8" s="17">
        <v>53.20486682951644</v>
      </c>
      <c r="F8" s="17">
        <v>54.450400994227401</v>
      </c>
      <c r="G8" s="17">
        <v>54.155739059474264</v>
      </c>
      <c r="H8" s="17">
        <v>58.860718230223</v>
      </c>
      <c r="I8" s="17">
        <v>54.952970059190903</v>
      </c>
      <c r="J8" s="17">
        <v>71.852978046612535</v>
      </c>
      <c r="K8" s="17">
        <v>75.470915975058176</v>
      </c>
      <c r="L8" s="17">
        <v>180.54327876264921</v>
      </c>
      <c r="M8" s="17">
        <v>227.16932162345049</v>
      </c>
      <c r="N8" s="17">
        <v>224.91748257011312</v>
      </c>
      <c r="O8" s="17">
        <v>244.45705496673006</v>
      </c>
      <c r="P8" s="17">
        <v>234.89027511109268</v>
      </c>
      <c r="Q8" s="17">
        <v>144.12468599944108</v>
      </c>
      <c r="R8" s="17">
        <v>111.89217235432454</v>
      </c>
      <c r="S8" s="17">
        <v>190.80998184048244</v>
      </c>
      <c r="T8" s="17">
        <v>14.38</v>
      </c>
      <c r="U8" s="17">
        <v>26.459999999999994</v>
      </c>
      <c r="V8" s="17">
        <v>2010.4300000000007</v>
      </c>
      <c r="W8" s="17">
        <v>2382.7899999999986</v>
      </c>
    </row>
    <row r="9" spans="1:23" x14ac:dyDescent="0.25">
      <c r="A9" s="23"/>
      <c r="B9" s="10" t="s">
        <v>9</v>
      </c>
      <c r="C9" s="17">
        <v>1824.6039743350796</v>
      </c>
      <c r="D9" s="17">
        <v>1914.5283145676658</v>
      </c>
      <c r="E9" s="17">
        <v>1966.6087490006782</v>
      </c>
      <c r="F9" s="17">
        <v>2012.6473641023504</v>
      </c>
      <c r="G9" s="17">
        <v>2001.7557902029212</v>
      </c>
      <c r="H9" s="17">
        <v>2197.7798418830748</v>
      </c>
      <c r="I9" s="17">
        <v>1915.023262344698</v>
      </c>
      <c r="J9" s="17">
        <v>2314.5381292360539</v>
      </c>
      <c r="K9" s="17">
        <v>1999.662947220884</v>
      </c>
      <c r="L9" s="17">
        <v>2066.871387685735</v>
      </c>
      <c r="M9" s="17">
        <v>2708.8513954963023</v>
      </c>
      <c r="N9" s="17">
        <v>2329.5357414343721</v>
      </c>
      <c r="O9" s="17">
        <v>2357.6777170547425</v>
      </c>
      <c r="P9" s="17">
        <v>2318.8318011824495</v>
      </c>
      <c r="Q9" s="17">
        <v>2681.5385199833004</v>
      </c>
      <c r="R9" s="17">
        <v>2018.0850128252555</v>
      </c>
      <c r="S9" s="17">
        <v>2009.1852803121897</v>
      </c>
      <c r="T9" s="17">
        <v>2159.6999999999971</v>
      </c>
      <c r="U9" s="17">
        <v>2127.9199999999969</v>
      </c>
      <c r="V9" s="17">
        <v>51.180000000000007</v>
      </c>
      <c r="W9" s="17">
        <v>27.1</v>
      </c>
    </row>
    <row r="10" spans="1:23" x14ac:dyDescent="0.25">
      <c r="A10" s="11" t="s">
        <v>10</v>
      </c>
      <c r="B10" s="24"/>
      <c r="C10" s="13">
        <f t="shared" ref="C10:T10" si="0">SUM(C5:C9)</f>
        <v>1934.5722050420909</v>
      </c>
      <c r="D10" s="13">
        <f t="shared" si="0"/>
        <v>2029.9170013592623</v>
      </c>
      <c r="E10" s="13">
        <f t="shared" si="0"/>
        <v>2085.1363253511468</v>
      </c>
      <c r="F10" s="13">
        <f t="shared" si="0"/>
        <v>2133.9496893546052</v>
      </c>
      <c r="G10" s="13">
        <f t="shared" si="0"/>
        <v>2122.4016799249275</v>
      </c>
      <c r="H10" s="13">
        <f t="shared" si="0"/>
        <v>2315.5033369129446</v>
      </c>
      <c r="I10" s="13">
        <f t="shared" si="0"/>
        <v>2029.0651725391008</v>
      </c>
      <c r="J10" s="13">
        <f t="shared" si="0"/>
        <v>2514.0355370710759</v>
      </c>
      <c r="K10" s="13">
        <f t="shared" si="0"/>
        <v>2193.884188071625</v>
      </c>
      <c r="L10" s="13">
        <f t="shared" si="0"/>
        <v>2501.0372795584458</v>
      </c>
      <c r="M10" s="13">
        <f t="shared" si="0"/>
        <v>3245.9874575861877</v>
      </c>
      <c r="N10" s="13">
        <f t="shared" si="0"/>
        <v>2869.6170215419024</v>
      </c>
      <c r="O10" s="13">
        <f t="shared" si="0"/>
        <v>2921.4237166547873</v>
      </c>
      <c r="P10" s="13">
        <f t="shared" si="0"/>
        <v>2847.8450554408414</v>
      </c>
      <c r="Q10" s="13">
        <f t="shared" si="0"/>
        <v>3019.9182175472056</v>
      </c>
      <c r="R10" s="13">
        <f t="shared" si="0"/>
        <v>2251.4146613366433</v>
      </c>
      <c r="S10" s="13">
        <f t="shared" si="0"/>
        <v>2387.3161964105416</v>
      </c>
      <c r="T10" s="13">
        <f t="shared" si="0"/>
        <v>2689.5399999999972</v>
      </c>
      <c r="U10" s="13">
        <f>SUM(U5:U9)</f>
        <v>2680.0999999999967</v>
      </c>
      <c r="V10" s="13">
        <f t="shared" ref="V10:W10" si="1">SUM(V5:V9)</f>
        <v>2571.4000000000005</v>
      </c>
      <c r="W10" s="13">
        <f t="shared" si="1"/>
        <v>2945.0699999999983</v>
      </c>
    </row>
    <row r="11" spans="1:23" x14ac:dyDescent="0.25">
      <c r="A11" s="15" t="s">
        <v>11</v>
      </c>
      <c r="B11" s="25" t="s">
        <v>12</v>
      </c>
      <c r="C11" s="26">
        <v>706.7125971063117</v>
      </c>
      <c r="D11" s="26">
        <v>755.76161776226832</v>
      </c>
      <c r="E11" s="26">
        <v>785.10478482559654</v>
      </c>
      <c r="F11" s="26">
        <v>814.0011757424669</v>
      </c>
      <c r="G11" s="26">
        <v>812.78775748765838</v>
      </c>
      <c r="H11" s="26">
        <v>994.85885196454899</v>
      </c>
      <c r="I11" s="26">
        <v>997.95483856343947</v>
      </c>
      <c r="J11" s="26">
        <v>1245.13804641303</v>
      </c>
      <c r="K11" s="26">
        <v>1148.9358514645087</v>
      </c>
      <c r="L11" s="26">
        <v>714.9864365498413</v>
      </c>
      <c r="M11" s="26">
        <v>792.7556133025364</v>
      </c>
      <c r="N11" s="26">
        <v>636.84565723992341</v>
      </c>
      <c r="O11" s="26">
        <v>645.60797701128149</v>
      </c>
      <c r="P11" s="26">
        <v>639.14351563123796</v>
      </c>
      <c r="Q11" s="26">
        <v>509.34278374440891</v>
      </c>
      <c r="R11" s="26">
        <v>589.61563283834732</v>
      </c>
      <c r="S11" s="26">
        <v>645.51181934873716</v>
      </c>
      <c r="T11" s="26">
        <v>136.32</v>
      </c>
      <c r="U11" s="26">
        <v>119.88000000000002</v>
      </c>
      <c r="V11" s="26">
        <v>70.419999999999987</v>
      </c>
      <c r="W11" s="26">
        <v>102.80999999999999</v>
      </c>
    </row>
    <row r="12" spans="1:23" x14ac:dyDescent="0.25">
      <c r="A12" s="23"/>
      <c r="B12" s="10" t="s">
        <v>13</v>
      </c>
      <c r="C12" s="17">
        <v>4643.4448045236877</v>
      </c>
      <c r="D12" s="17">
        <v>4956.6094297054951</v>
      </c>
      <c r="E12" s="17">
        <v>5159.8284405088034</v>
      </c>
      <c r="F12" s="17">
        <v>5318.3056300729195</v>
      </c>
      <c r="G12" s="17">
        <v>5160.3070611081712</v>
      </c>
      <c r="H12" s="17">
        <v>5667.9361213909679</v>
      </c>
      <c r="I12" s="17">
        <v>4843.2886938246002</v>
      </c>
      <c r="J12" s="17">
        <v>6165.6022566008251</v>
      </c>
      <c r="K12" s="17">
        <v>5365.9563943644889</v>
      </c>
      <c r="L12" s="17">
        <v>5878.0597779280288</v>
      </c>
      <c r="M12" s="17">
        <v>5471.5750571150384</v>
      </c>
      <c r="N12" s="17">
        <v>5213.0196441503067</v>
      </c>
      <c r="O12" s="17">
        <v>5272.0385497067182</v>
      </c>
      <c r="P12" s="17">
        <v>5535.4098392075612</v>
      </c>
      <c r="Q12" s="17">
        <v>2700.2391039221366</v>
      </c>
      <c r="R12" s="17">
        <v>2351.1584319339854</v>
      </c>
      <c r="S12" s="17">
        <v>2556.352760617428</v>
      </c>
      <c r="T12" s="17">
        <v>2635.76</v>
      </c>
      <c r="U12" s="17">
        <v>2296.0600000000004</v>
      </c>
      <c r="V12" s="17">
        <v>1514.5600000000002</v>
      </c>
      <c r="W12" s="17">
        <v>953.65999999999985</v>
      </c>
    </row>
    <row r="13" spans="1:23" x14ac:dyDescent="0.25">
      <c r="A13" s="23"/>
      <c r="B13" s="10" t="s">
        <v>14</v>
      </c>
      <c r="C13" s="17">
        <v>2589.7290438721843</v>
      </c>
      <c r="D13" s="17">
        <v>2728.9223859525514</v>
      </c>
      <c r="E13" s="17">
        <v>2778.0867525451499</v>
      </c>
      <c r="F13" s="17">
        <v>2863.0825141874825</v>
      </c>
      <c r="G13" s="17">
        <v>2742.8993047792419</v>
      </c>
      <c r="H13" s="17">
        <v>2933.0200090765616</v>
      </c>
      <c r="I13" s="17">
        <v>2268.4759109770075</v>
      </c>
      <c r="J13" s="17">
        <v>2713.0707833965835</v>
      </c>
      <c r="K13" s="17">
        <v>2645.0200478557745</v>
      </c>
      <c r="L13" s="17">
        <v>4517.2449672509938</v>
      </c>
      <c r="M13" s="17">
        <v>4546.149295644318</v>
      </c>
      <c r="N13" s="17">
        <v>4359.7252993362608</v>
      </c>
      <c r="O13" s="17">
        <v>4409.2858602295291</v>
      </c>
      <c r="P13" s="17">
        <v>4504.4027393631659</v>
      </c>
      <c r="Q13" s="17">
        <v>4141.811799865397</v>
      </c>
      <c r="R13" s="17">
        <v>3718.6993840774207</v>
      </c>
      <c r="S13" s="17">
        <v>4143.9996713437804</v>
      </c>
      <c r="T13" s="17">
        <v>5284.42</v>
      </c>
      <c r="U13" s="17">
        <v>4817.5799999999963</v>
      </c>
      <c r="V13" s="17">
        <v>4059.8800000000015</v>
      </c>
      <c r="W13" s="17">
        <v>2727.1799999999967</v>
      </c>
    </row>
    <row r="14" spans="1:23" x14ac:dyDescent="0.25">
      <c r="A14" s="23"/>
      <c r="B14" s="10" t="s">
        <v>15</v>
      </c>
      <c r="C14" s="17"/>
      <c r="D14" s="17"/>
      <c r="E14" s="17"/>
      <c r="F14" s="17"/>
      <c r="G14" s="17"/>
      <c r="H14" s="17"/>
      <c r="I14" s="17"/>
      <c r="J14" s="17"/>
      <c r="K14" s="17"/>
      <c r="L14" s="17">
        <v>3308.6372403398559</v>
      </c>
      <c r="M14" s="17">
        <v>3364.5796506701436</v>
      </c>
      <c r="N14" s="17">
        <v>2664.6646674150361</v>
      </c>
      <c r="O14" s="17">
        <v>2711.8486399383378</v>
      </c>
      <c r="P14" s="17">
        <v>2772.1246734923538</v>
      </c>
      <c r="Q14" s="17">
        <v>4272.0430679491583</v>
      </c>
      <c r="R14" s="17">
        <v>3369.6356101227198</v>
      </c>
      <c r="S14" s="17">
        <v>4391.6536354901345</v>
      </c>
      <c r="T14" s="17">
        <v>2375.9799999999991</v>
      </c>
      <c r="U14" s="17">
        <v>2348.7399999999957</v>
      </c>
      <c r="V14" s="17">
        <v>4128.4999999999955</v>
      </c>
      <c r="W14" s="17">
        <v>1911.9299999999923</v>
      </c>
    </row>
    <row r="15" spans="1:23" x14ac:dyDescent="0.25">
      <c r="A15" s="23"/>
      <c r="B15" s="10" t="s">
        <v>16</v>
      </c>
      <c r="C15" s="17">
        <v>4920.6249492368715</v>
      </c>
      <c r="D15" s="17">
        <v>5224.3121463841835</v>
      </c>
      <c r="E15" s="17">
        <v>5756.3162014702993</v>
      </c>
      <c r="F15" s="17">
        <v>6162.907515020961</v>
      </c>
      <c r="G15" s="17">
        <v>5516.8278186649222</v>
      </c>
      <c r="H15" s="17">
        <v>5878.8256261175002</v>
      </c>
      <c r="I15" s="17">
        <v>4779.425832346622</v>
      </c>
      <c r="J15" s="17">
        <v>5637.3039596506278</v>
      </c>
      <c r="K15" s="17">
        <v>5112.7830766891084</v>
      </c>
      <c r="L15" s="17">
        <v>6228.3758888047341</v>
      </c>
      <c r="M15" s="17">
        <v>6987.4165175079006</v>
      </c>
      <c r="N15" s="17">
        <v>5530.2107917221638</v>
      </c>
      <c r="O15" s="17">
        <v>5560.136506067357</v>
      </c>
      <c r="P15" s="17">
        <v>5540.145211443034</v>
      </c>
      <c r="Q15" s="17">
        <v>5554.2149256976018</v>
      </c>
      <c r="R15" s="17">
        <v>5198.1140505603062</v>
      </c>
      <c r="S15" s="17">
        <v>5837.0203708060317</v>
      </c>
      <c r="T15" s="17">
        <v>4879.6000000000013</v>
      </c>
      <c r="U15" s="17">
        <v>4333.0399999999972</v>
      </c>
      <c r="V15" s="17">
        <v>3319.0999999999985</v>
      </c>
      <c r="W15" s="17">
        <v>3734.4700000000039</v>
      </c>
    </row>
    <row r="16" spans="1:23" x14ac:dyDescent="0.25">
      <c r="A16" s="23"/>
      <c r="B16" s="10" t="s">
        <v>17</v>
      </c>
      <c r="C16" s="17">
        <v>3378.2054968382599</v>
      </c>
      <c r="D16" s="17">
        <v>3650.6854870275783</v>
      </c>
      <c r="E16" s="17">
        <v>3809.2699411016292</v>
      </c>
      <c r="F16" s="17">
        <v>3948.2114483583209</v>
      </c>
      <c r="G16" s="17">
        <v>3857.1086064731267</v>
      </c>
      <c r="H16" s="17">
        <v>4084.5312478887195</v>
      </c>
      <c r="I16" s="17">
        <v>3421.777066777468</v>
      </c>
      <c r="J16" s="17">
        <v>4109.399360586558</v>
      </c>
      <c r="K16" s="17">
        <v>3963.0782953367784</v>
      </c>
      <c r="L16" s="17">
        <v>5074.9167486488786</v>
      </c>
      <c r="M16" s="17">
        <v>5689.1834500161431</v>
      </c>
      <c r="N16" s="17">
        <v>4622.1184449276025</v>
      </c>
      <c r="O16" s="17">
        <v>4707.2942212813141</v>
      </c>
      <c r="P16" s="17">
        <v>4769.6459099393041</v>
      </c>
      <c r="Q16" s="17">
        <v>5350.4370913701559</v>
      </c>
      <c r="R16" s="17">
        <v>4753.9735971353894</v>
      </c>
      <c r="S16" s="17">
        <v>5559.8506255665889</v>
      </c>
      <c r="T16" s="17">
        <v>3853.219999999998</v>
      </c>
      <c r="U16" s="17">
        <v>3833.7400000000007</v>
      </c>
      <c r="V16" s="17">
        <v>6655.070000000007</v>
      </c>
      <c r="W16" s="17">
        <v>3469.3499999999945</v>
      </c>
    </row>
    <row r="17" spans="1:23" x14ac:dyDescent="0.25">
      <c r="A17" s="23"/>
      <c r="B17" s="10" t="s">
        <v>18</v>
      </c>
      <c r="C17" s="17">
        <v>6749.4179135218446</v>
      </c>
      <c r="D17" s="17">
        <v>7120.0060072524457</v>
      </c>
      <c r="E17" s="17">
        <v>7430.9340314326355</v>
      </c>
      <c r="F17" s="17">
        <v>7697.6551585566676</v>
      </c>
      <c r="G17" s="17">
        <v>7627.3821683764108</v>
      </c>
      <c r="H17" s="17">
        <v>8295.9798848924238</v>
      </c>
      <c r="I17" s="17">
        <v>6832.4165964885869</v>
      </c>
      <c r="J17" s="17">
        <v>7560.5719255924214</v>
      </c>
      <c r="K17" s="17">
        <v>6842.7373784001002</v>
      </c>
      <c r="L17" s="17">
        <v>6419.4699649726299</v>
      </c>
      <c r="M17" s="17">
        <v>6682.209066293367</v>
      </c>
      <c r="N17" s="17">
        <v>5633.3247856826547</v>
      </c>
      <c r="O17" s="17">
        <v>5667.9440421647414</v>
      </c>
      <c r="P17" s="17">
        <v>5818.9636745624039</v>
      </c>
      <c r="Q17" s="17">
        <v>6857.0839133838426</v>
      </c>
      <c r="R17" s="17">
        <v>6495.4122385041446</v>
      </c>
      <c r="S17" s="17">
        <v>7908.7493589454916</v>
      </c>
      <c r="T17" s="17">
        <v>7629.9800000000014</v>
      </c>
      <c r="U17" s="17">
        <v>7538.4800000000141</v>
      </c>
      <c r="V17" s="17">
        <v>3304.86</v>
      </c>
      <c r="W17" s="17">
        <v>7175.3500000000204</v>
      </c>
    </row>
    <row r="18" spans="1:23" x14ac:dyDescent="0.25">
      <c r="A18" s="23"/>
      <c r="B18" s="10" t="s">
        <v>19</v>
      </c>
      <c r="C18" s="17">
        <v>2899.6053572684982</v>
      </c>
      <c r="D18" s="17">
        <v>3146.9146507612809</v>
      </c>
      <c r="E18" s="17">
        <v>3208.9299817266547</v>
      </c>
      <c r="F18" s="17">
        <v>3311.8649613456632</v>
      </c>
      <c r="G18" s="17">
        <v>3218.1860854347237</v>
      </c>
      <c r="H18" s="17">
        <v>3352.4584429311144</v>
      </c>
      <c r="I18" s="17">
        <v>2988.8818605636397</v>
      </c>
      <c r="J18" s="17">
        <v>3994.0872287340635</v>
      </c>
      <c r="K18" s="17">
        <v>4074.9884206234706</v>
      </c>
      <c r="L18" s="17">
        <v>5229.4956476413627</v>
      </c>
      <c r="M18" s="17">
        <v>4598.5346654990963</v>
      </c>
      <c r="N18" s="17">
        <v>4715.6975983657512</v>
      </c>
      <c r="O18" s="17">
        <v>4912.1563161027752</v>
      </c>
      <c r="P18" s="17">
        <v>5349.920268285332</v>
      </c>
      <c r="Q18" s="17">
        <v>4554.7015030881948</v>
      </c>
      <c r="R18" s="17">
        <v>4490.514252977553</v>
      </c>
      <c r="S18" s="17">
        <v>5142.0080346719078</v>
      </c>
      <c r="T18" s="17">
        <v>4565.83</v>
      </c>
      <c r="U18" s="17">
        <v>3971.5600000000004</v>
      </c>
      <c r="V18" s="17">
        <v>2622.26</v>
      </c>
      <c r="W18" s="17">
        <v>3404.8099999999954</v>
      </c>
    </row>
    <row r="19" spans="1:23" x14ac:dyDescent="0.25">
      <c r="A19" s="23"/>
      <c r="B19" s="10" t="s">
        <v>20</v>
      </c>
      <c r="C19" s="17">
        <v>3217.2004876237038</v>
      </c>
      <c r="D19" s="17">
        <v>3499.9594335372758</v>
      </c>
      <c r="E19" s="17">
        <v>3661.8651784101157</v>
      </c>
      <c r="F19" s="17">
        <v>3868.4635222374577</v>
      </c>
      <c r="G19" s="17">
        <v>3781.2710570589043</v>
      </c>
      <c r="H19" s="17">
        <v>4192.7960058480567</v>
      </c>
      <c r="I19" s="17">
        <v>3697.8786426962515</v>
      </c>
      <c r="J19" s="17">
        <v>4403.3404783204478</v>
      </c>
      <c r="K19" s="17">
        <v>4098.0864071392771</v>
      </c>
      <c r="L19" s="17">
        <v>2743.0622032763386</v>
      </c>
      <c r="M19" s="17">
        <v>2820.9177548626199</v>
      </c>
      <c r="N19" s="17">
        <v>2200.4293763988799</v>
      </c>
      <c r="O19" s="17">
        <v>2233.819113001116</v>
      </c>
      <c r="P19" s="17">
        <v>2335.9312528276382</v>
      </c>
      <c r="Q19" s="17">
        <v>3533.680097682322</v>
      </c>
      <c r="R19" s="17">
        <v>3172.8930203196605</v>
      </c>
      <c r="S19" s="17">
        <v>3898.9993508024827</v>
      </c>
      <c r="T19" s="17">
        <v>3763.7299999999991</v>
      </c>
      <c r="U19" s="17">
        <v>3604.6199999999967</v>
      </c>
      <c r="V19" s="17">
        <v>1966.5899999999986</v>
      </c>
      <c r="W19" s="17">
        <v>3302.0099999999989</v>
      </c>
    </row>
    <row r="20" spans="1:23" x14ac:dyDescent="0.25">
      <c r="A20" s="11" t="s">
        <v>21</v>
      </c>
      <c r="B20" s="24"/>
      <c r="C20" s="13">
        <f>SUM(C11:C19)</f>
        <v>29104.94064999136</v>
      </c>
      <c r="D20" s="13">
        <f t="shared" ref="D20:U20" si="2">SUM(D11:D19)</f>
        <v>31083.17115838308</v>
      </c>
      <c r="E20" s="13">
        <f t="shared" si="2"/>
        <v>32590.335312020885</v>
      </c>
      <c r="F20" s="13">
        <f t="shared" si="2"/>
        <v>33984.491925521936</v>
      </c>
      <c r="G20" s="13">
        <f t="shared" si="2"/>
        <v>32716.769859383163</v>
      </c>
      <c r="H20" s="13">
        <f t="shared" si="2"/>
        <v>35400.40619010989</v>
      </c>
      <c r="I20" s="13">
        <f t="shared" si="2"/>
        <v>29830.099442237613</v>
      </c>
      <c r="J20" s="13">
        <f t="shared" si="2"/>
        <v>35828.514039294561</v>
      </c>
      <c r="K20" s="13">
        <f t="shared" si="2"/>
        <v>33251.585871873503</v>
      </c>
      <c r="L20" s="13">
        <f t="shared" si="2"/>
        <v>40114.248875412668</v>
      </c>
      <c r="M20" s="13">
        <f t="shared" si="2"/>
        <v>40953.321070911159</v>
      </c>
      <c r="N20" s="13">
        <f t="shared" si="2"/>
        <v>35576.036265238588</v>
      </c>
      <c r="O20" s="13">
        <f t="shared" si="2"/>
        <v>36120.131225503173</v>
      </c>
      <c r="P20" s="13">
        <f t="shared" si="2"/>
        <v>37265.687084752026</v>
      </c>
      <c r="Q20" s="13">
        <f t="shared" si="2"/>
        <v>37473.554286703213</v>
      </c>
      <c r="R20" s="13">
        <f t="shared" si="2"/>
        <v>34140.016218469522</v>
      </c>
      <c r="S20" s="13">
        <f t="shared" si="2"/>
        <v>40084.145627592581</v>
      </c>
      <c r="T20" s="13">
        <f t="shared" si="2"/>
        <v>35124.839999999997</v>
      </c>
      <c r="U20" s="13">
        <f t="shared" si="2"/>
        <v>32863.700000000004</v>
      </c>
      <c r="V20" s="13">
        <f t="shared" ref="V20:W20" si="3">SUM(V11:V19)</f>
        <v>27641.24</v>
      </c>
      <c r="W20" s="13">
        <f t="shared" si="3"/>
        <v>26781.57</v>
      </c>
    </row>
    <row r="21" spans="1:23" x14ac:dyDescent="0.25">
      <c r="A21" s="15" t="s">
        <v>22</v>
      </c>
      <c r="B21" s="25" t="s">
        <v>23</v>
      </c>
      <c r="C21" s="26"/>
      <c r="D21" s="26"/>
      <c r="E21" s="26"/>
      <c r="F21" s="26"/>
      <c r="G21" s="26"/>
      <c r="H21" s="26"/>
      <c r="I21" s="26"/>
      <c r="J21" s="26">
        <v>221.30812264768153</v>
      </c>
      <c r="K21" s="26">
        <v>198.23817323672068</v>
      </c>
      <c r="L21" s="26">
        <v>190.18117176977756</v>
      </c>
      <c r="M21" s="26">
        <v>168.41255866664784</v>
      </c>
      <c r="N21" s="26">
        <v>226.03872887513592</v>
      </c>
      <c r="O21" s="26">
        <v>226.85983612682438</v>
      </c>
      <c r="P21" s="26">
        <v>231.48336452512842</v>
      </c>
      <c r="Q21" s="26">
        <v>286.52656749547208</v>
      </c>
      <c r="R21" s="26"/>
      <c r="S21" s="26">
        <v>222.60749695966902</v>
      </c>
      <c r="T21" s="26"/>
      <c r="U21" s="26"/>
      <c r="V21" s="26"/>
      <c r="W21" s="26"/>
    </row>
    <row r="22" spans="1:23" x14ac:dyDescent="0.25">
      <c r="A22" s="11" t="s">
        <v>24</v>
      </c>
      <c r="B22" s="24"/>
      <c r="C22" s="13"/>
      <c r="D22" s="13"/>
      <c r="E22" s="13"/>
      <c r="F22" s="13"/>
      <c r="G22" s="13"/>
      <c r="H22" s="13"/>
      <c r="I22" s="13"/>
      <c r="J22" s="13">
        <f t="shared" ref="J22:U22" si="4">J21</f>
        <v>221.30812264768153</v>
      </c>
      <c r="K22" s="13">
        <f t="shared" si="4"/>
        <v>198.23817323672068</v>
      </c>
      <c r="L22" s="13">
        <f t="shared" si="4"/>
        <v>190.18117176977756</v>
      </c>
      <c r="M22" s="13">
        <f t="shared" si="4"/>
        <v>168.41255866664784</v>
      </c>
      <c r="N22" s="13">
        <f t="shared" si="4"/>
        <v>226.03872887513592</v>
      </c>
      <c r="O22" s="13">
        <f t="shared" si="4"/>
        <v>226.85983612682438</v>
      </c>
      <c r="P22" s="13">
        <f t="shared" si="4"/>
        <v>231.48336452512842</v>
      </c>
      <c r="Q22" s="13">
        <f t="shared" si="4"/>
        <v>286.52656749547208</v>
      </c>
      <c r="R22" s="13">
        <f t="shared" si="4"/>
        <v>0</v>
      </c>
      <c r="S22" s="13">
        <f t="shared" si="4"/>
        <v>222.60749695966902</v>
      </c>
      <c r="T22" s="13">
        <f t="shared" si="4"/>
        <v>0</v>
      </c>
      <c r="U22" s="13">
        <f t="shared" si="4"/>
        <v>0</v>
      </c>
      <c r="V22" s="13">
        <f t="shared" ref="V22:W22" si="5">V21</f>
        <v>0</v>
      </c>
      <c r="W22" s="13">
        <f t="shared" si="5"/>
        <v>0</v>
      </c>
    </row>
    <row r="23" spans="1:23" x14ac:dyDescent="0.25">
      <c r="A23" s="15" t="s">
        <v>7</v>
      </c>
      <c r="B23" s="25" t="s">
        <v>25</v>
      </c>
      <c r="C23" s="26">
        <v>1041.803999896247</v>
      </c>
      <c r="D23" s="26">
        <v>1093.1509100142071</v>
      </c>
      <c r="E23" s="26">
        <v>1122.8868474774488</v>
      </c>
      <c r="F23" s="26">
        <v>1149.1745934836213</v>
      </c>
      <c r="G23" s="26">
        <v>1142.9557594089019</v>
      </c>
      <c r="H23" s="26">
        <v>1351.835789616958</v>
      </c>
      <c r="I23" s="26">
        <v>1132.785804230195</v>
      </c>
      <c r="J23" s="26">
        <v>1368.1320310683677</v>
      </c>
      <c r="K23" s="26">
        <v>1236.7878614927874</v>
      </c>
      <c r="L23" s="26">
        <v>1130.609975206831</v>
      </c>
      <c r="M23" s="26">
        <v>1385.7997941461558</v>
      </c>
      <c r="N23" s="26">
        <v>1244.0783839827463</v>
      </c>
      <c r="O23" s="26">
        <v>1257.7199869190476</v>
      </c>
      <c r="P23" s="26">
        <v>1249.6217535748697</v>
      </c>
      <c r="Q23" s="26">
        <v>1450.6008881342611</v>
      </c>
      <c r="R23" s="26">
        <v>1041.7259729480818</v>
      </c>
      <c r="S23" s="26">
        <v>1236.7812187132122</v>
      </c>
      <c r="T23" s="26">
        <v>1376.7499999999986</v>
      </c>
      <c r="U23" s="26">
        <v>1392.23</v>
      </c>
      <c r="V23" s="26">
        <v>1313.7300000000002</v>
      </c>
      <c r="W23" s="26">
        <v>1381.4199999999994</v>
      </c>
    </row>
    <row r="24" spans="1:23" x14ac:dyDescent="0.25">
      <c r="A24" s="7"/>
      <c r="B24" s="10" t="s">
        <v>26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>
        <v>17.052145289963335</v>
      </c>
      <c r="P24" s="17">
        <v>42.73403584294784</v>
      </c>
      <c r="Q24" s="17">
        <v>86.365832631045038</v>
      </c>
      <c r="R24" s="17">
        <v>87.163125654485924</v>
      </c>
      <c r="S24" s="17">
        <v>28.547731918230088</v>
      </c>
      <c r="T24" s="17">
        <v>26.639999999999997</v>
      </c>
      <c r="U24" s="17">
        <v>63.560000000000009</v>
      </c>
      <c r="V24" s="17">
        <v>51.36</v>
      </c>
      <c r="W24" s="17">
        <v>21.06</v>
      </c>
    </row>
    <row r="25" spans="1:23" x14ac:dyDescent="0.25">
      <c r="A25" s="23"/>
      <c r="B25" s="10" t="s">
        <v>27</v>
      </c>
      <c r="C25" s="17">
        <v>176.15115448642163</v>
      </c>
      <c r="D25" s="17">
        <v>184.83518441671868</v>
      </c>
      <c r="E25" s="17">
        <v>189.8632096643382</v>
      </c>
      <c r="F25" s="17">
        <v>194.30793677955427</v>
      </c>
      <c r="G25" s="17">
        <v>193.25642656945641</v>
      </c>
      <c r="H25" s="17">
        <v>217.21868109792405</v>
      </c>
      <c r="I25" s="17">
        <v>195.26976368272747</v>
      </c>
      <c r="J25" s="17">
        <v>232.0386337733006</v>
      </c>
      <c r="K25" s="17">
        <v>207.84838232773271</v>
      </c>
      <c r="L25" s="17">
        <v>264.39891355412783</v>
      </c>
      <c r="M25" s="17">
        <v>307.03416745780032</v>
      </c>
      <c r="N25" s="17">
        <v>289.81372793213933</v>
      </c>
      <c r="O25" s="17">
        <v>292.34765483716149</v>
      </c>
      <c r="P25" s="17">
        <v>280.67512612299419</v>
      </c>
      <c r="Q25" s="17">
        <v>211.41919912205344</v>
      </c>
      <c r="R25" s="17">
        <v>178.36298409629782</v>
      </c>
      <c r="S25" s="17">
        <v>201.40634857286204</v>
      </c>
      <c r="T25" s="17">
        <v>243.72999999999996</v>
      </c>
      <c r="U25" s="17">
        <v>319.05000000000007</v>
      </c>
      <c r="V25" s="17">
        <v>270.42</v>
      </c>
      <c r="W25" s="17">
        <v>259.16000000000014</v>
      </c>
    </row>
    <row r="26" spans="1:23" x14ac:dyDescent="0.25">
      <c r="A26" s="23"/>
      <c r="B26" s="10" t="s">
        <v>28</v>
      </c>
      <c r="C26" s="17">
        <v>156.73253207249087</v>
      </c>
      <c r="D26" s="17">
        <v>164.45715745201031</v>
      </c>
      <c r="E26" s="17">
        <v>168.9308443338119</v>
      </c>
      <c r="F26" s="17">
        <v>172.88554153783727</v>
      </c>
      <c r="G26" s="17">
        <v>171.94996003191261</v>
      </c>
      <c r="H26" s="17">
        <v>98.175972242828067</v>
      </c>
      <c r="I26" s="17">
        <v>96.670697640820777</v>
      </c>
      <c r="J26" s="17">
        <v>116.64008361076466</v>
      </c>
      <c r="K26" s="17">
        <v>95.973345772582164</v>
      </c>
      <c r="L26" s="17">
        <v>149.83319067850374</v>
      </c>
      <c r="M26" s="17">
        <v>79.25109994375056</v>
      </c>
      <c r="N26" s="17">
        <v>176.61394854865057</v>
      </c>
      <c r="O26" s="17">
        <v>177.8881522242732</v>
      </c>
      <c r="P26" s="17">
        <v>109.77286931227155</v>
      </c>
      <c r="Q26" s="17">
        <v>58.939458861775215</v>
      </c>
      <c r="R26" s="17">
        <v>29.469231581470719</v>
      </c>
      <c r="S26" s="17">
        <v>63.255140432924755</v>
      </c>
      <c r="T26" s="17">
        <v>82.020000000000024</v>
      </c>
      <c r="U26" s="17">
        <v>82.02</v>
      </c>
      <c r="V26" s="17">
        <v>59.35</v>
      </c>
      <c r="W26" s="17">
        <v>39.700000000000003</v>
      </c>
    </row>
    <row r="27" spans="1:23" x14ac:dyDescent="0.25">
      <c r="A27" s="23"/>
      <c r="B27" s="10" t="s">
        <v>29</v>
      </c>
      <c r="C27" s="17">
        <v>601.91746521310642</v>
      </c>
      <c r="D27" s="17">
        <v>631.57885315250076</v>
      </c>
      <c r="E27" s="17">
        <v>648.75953457706044</v>
      </c>
      <c r="F27" s="17">
        <v>663.94788682791545</v>
      </c>
      <c r="G27" s="17">
        <v>660.35488906599426</v>
      </c>
      <c r="H27" s="17">
        <v>718.69174455389418</v>
      </c>
      <c r="I27" s="17">
        <v>614.07474831069544</v>
      </c>
      <c r="J27" s="17">
        <v>751.7310377341214</v>
      </c>
      <c r="K27" s="17">
        <v>673.36607365587804</v>
      </c>
      <c r="L27" s="17">
        <v>572.71340570927441</v>
      </c>
      <c r="M27" s="17">
        <v>796.28541147033559</v>
      </c>
      <c r="N27" s="17">
        <v>640.51112426220493</v>
      </c>
      <c r="O27" s="17">
        <v>647.08401647873075</v>
      </c>
      <c r="P27" s="17">
        <v>666.27471344287358</v>
      </c>
      <c r="Q27" s="17">
        <v>962.40538065411283</v>
      </c>
      <c r="R27" s="17">
        <v>612.33881458361907</v>
      </c>
      <c r="S27" s="17">
        <v>767.65508016708793</v>
      </c>
      <c r="T27" s="17">
        <v>849.51999999999987</v>
      </c>
      <c r="U27" s="17">
        <v>827.6099999999999</v>
      </c>
      <c r="V27" s="17">
        <v>743.8299999999997</v>
      </c>
      <c r="W27" s="17">
        <v>868.77000000000044</v>
      </c>
    </row>
    <row r="28" spans="1:23" x14ac:dyDescent="0.25">
      <c r="A28" s="11" t="s">
        <v>30</v>
      </c>
      <c r="B28" s="24"/>
      <c r="C28" s="13">
        <f t="shared" ref="C28:U28" si="6">SUM(C23:C27)</f>
        <v>1976.6051516682658</v>
      </c>
      <c r="D28" s="13">
        <f t="shared" si="6"/>
        <v>2074.0221050354367</v>
      </c>
      <c r="E28" s="13">
        <f t="shared" si="6"/>
        <v>2130.4404360526592</v>
      </c>
      <c r="F28" s="13">
        <f t="shared" si="6"/>
        <v>2180.3159586289285</v>
      </c>
      <c r="G28" s="13">
        <f t="shared" si="6"/>
        <v>2168.5170350762655</v>
      </c>
      <c r="H28" s="13">
        <f t="shared" si="6"/>
        <v>2385.9221875116041</v>
      </c>
      <c r="I28" s="13">
        <f t="shared" si="6"/>
        <v>2038.8010138644388</v>
      </c>
      <c r="J28" s="13">
        <f t="shared" si="6"/>
        <v>2468.5417861865544</v>
      </c>
      <c r="K28" s="13">
        <f t="shared" si="6"/>
        <v>2213.9756632489803</v>
      </c>
      <c r="L28" s="13">
        <f t="shared" si="6"/>
        <v>2117.5554851487368</v>
      </c>
      <c r="M28" s="13">
        <f t="shared" si="6"/>
        <v>2568.3704730180425</v>
      </c>
      <c r="N28" s="13">
        <f t="shared" si="6"/>
        <v>2351.0171847257411</v>
      </c>
      <c r="O28" s="13">
        <f t="shared" si="6"/>
        <v>2392.0919557491761</v>
      </c>
      <c r="P28" s="13">
        <f t="shared" si="6"/>
        <v>2349.0784982959567</v>
      </c>
      <c r="Q28" s="13">
        <f t="shared" si="6"/>
        <v>2769.7307594032477</v>
      </c>
      <c r="R28" s="13">
        <f t="shared" si="6"/>
        <v>1949.0601288639552</v>
      </c>
      <c r="S28" s="13">
        <f t="shared" si="6"/>
        <v>2297.6455198043168</v>
      </c>
      <c r="T28" s="13">
        <f t="shared" si="6"/>
        <v>2578.6599999999985</v>
      </c>
      <c r="U28" s="13">
        <f t="shared" si="6"/>
        <v>2684.4700000000003</v>
      </c>
      <c r="V28" s="13">
        <f t="shared" ref="V28:W28" si="7">SUM(V23:V27)</f>
        <v>2438.6899999999996</v>
      </c>
      <c r="W28" s="13">
        <f t="shared" si="7"/>
        <v>2570.1099999999997</v>
      </c>
    </row>
    <row r="29" spans="1:23" x14ac:dyDescent="0.2">
      <c r="A29" s="15" t="s">
        <v>31</v>
      </c>
      <c r="B29" s="15" t="s">
        <v>32</v>
      </c>
      <c r="C29" s="26">
        <v>2849.2229591194045</v>
      </c>
      <c r="D29" s="26">
        <v>3137.2912127586333</v>
      </c>
      <c r="E29" s="26">
        <v>2649.1529063082735</v>
      </c>
      <c r="F29" s="26">
        <v>2711.1723592378339</v>
      </c>
      <c r="G29" s="26">
        <v>2946.8258826301944</v>
      </c>
      <c r="H29" s="26">
        <v>2490.7674730960525</v>
      </c>
      <c r="I29" s="26">
        <v>2060.4374455589164</v>
      </c>
      <c r="J29" s="26">
        <v>3414.2772669884102</v>
      </c>
      <c r="K29" s="26">
        <v>2418.22505737234</v>
      </c>
      <c r="L29" s="26">
        <v>1832.3926128556993</v>
      </c>
      <c r="M29" s="26">
        <v>1307.6023687798479</v>
      </c>
      <c r="N29" s="26">
        <v>2229.5776596533124</v>
      </c>
      <c r="O29" s="26">
        <v>2348.8004075374911</v>
      </c>
      <c r="P29" s="26">
        <v>2219.415992516088</v>
      </c>
      <c r="Q29" s="26">
        <v>1849.3842125306558</v>
      </c>
      <c r="R29" s="26">
        <v>2199.913790456395</v>
      </c>
      <c r="S29" s="26">
        <v>1991.3099954635413</v>
      </c>
      <c r="T29" s="26">
        <v>2324.8200000000006</v>
      </c>
      <c r="U29" s="26">
        <v>2112.44</v>
      </c>
      <c r="V29" s="26">
        <v>1667.6400000000003</v>
      </c>
      <c r="W29" s="26">
        <v>2694.6100000000006</v>
      </c>
    </row>
    <row r="30" spans="1:23" x14ac:dyDescent="0.25">
      <c r="A30" s="23"/>
      <c r="B30" s="10" t="s">
        <v>33</v>
      </c>
      <c r="C30" s="17">
        <v>1406.7264924796198</v>
      </c>
      <c r="D30" s="17">
        <v>1476.0609379813434</v>
      </c>
      <c r="E30" s="17">
        <v>1516.2130810726478</v>
      </c>
      <c r="F30" s="17">
        <v>1551.7078638997325</v>
      </c>
      <c r="G30" s="17">
        <v>1543.3106944941883</v>
      </c>
      <c r="H30" s="17">
        <v>1622.2672441773523</v>
      </c>
      <c r="I30" s="17">
        <v>1292.4021788083996</v>
      </c>
      <c r="J30" s="17">
        <v>1587.0180173123347</v>
      </c>
      <c r="K30" s="17">
        <v>1387.1058641033762</v>
      </c>
      <c r="L30" s="17">
        <v>1553.4809066747232</v>
      </c>
      <c r="M30" s="17">
        <v>1595.6758263883714</v>
      </c>
      <c r="N30" s="17">
        <v>1798.5395218944682</v>
      </c>
      <c r="O30" s="17">
        <v>1820.4768748149079</v>
      </c>
      <c r="P30" s="17">
        <v>1408.6998129343608</v>
      </c>
      <c r="Q30" s="17">
        <v>1995.8552745157078</v>
      </c>
      <c r="R30" s="17">
        <v>1374.5187108256532</v>
      </c>
      <c r="S30" s="17">
        <v>1461.9500381722653</v>
      </c>
      <c r="T30" s="17">
        <v>1720.0100000000007</v>
      </c>
      <c r="U30" s="17">
        <v>1426.4499999999994</v>
      </c>
      <c r="V30" s="17">
        <v>1679.8399999999992</v>
      </c>
      <c r="W30" s="17">
        <v>2039.7499999999995</v>
      </c>
    </row>
    <row r="31" spans="1:23" x14ac:dyDescent="0.25">
      <c r="A31" s="23"/>
      <c r="B31" s="7" t="s">
        <v>34</v>
      </c>
      <c r="C31" s="17">
        <v>137.9828522203002</v>
      </c>
      <c r="D31" s="17">
        <v>144.78280723184531</v>
      </c>
      <c r="E31" s="17">
        <v>208.62093438937768</v>
      </c>
      <c r="F31" s="17">
        <v>213.50478274273433</v>
      </c>
      <c r="G31" s="17">
        <v>307.01393101725768</v>
      </c>
      <c r="H31" s="17">
        <v>228.74770993109001</v>
      </c>
      <c r="I31" s="17">
        <v>186.57137073374292</v>
      </c>
      <c r="J31" s="17">
        <v>399.32299855564287</v>
      </c>
      <c r="K31" s="17">
        <v>357.76205814779377</v>
      </c>
      <c r="L31" s="17">
        <v>370.5512371052755</v>
      </c>
      <c r="M31" s="17">
        <v>149.2051634065127</v>
      </c>
      <c r="N31" s="17">
        <v>510.58070779196407</v>
      </c>
      <c r="O31" s="17">
        <v>478.52617636693623</v>
      </c>
      <c r="P31" s="17">
        <v>538.61007673094878</v>
      </c>
      <c r="Q31" s="17">
        <v>429.45158905503951</v>
      </c>
      <c r="R31" s="17">
        <v>313.03595541639731</v>
      </c>
      <c r="S31" s="17">
        <v>1448.3034113127464</v>
      </c>
      <c r="T31" s="17">
        <v>731.52</v>
      </c>
      <c r="U31" s="17">
        <v>780.48</v>
      </c>
      <c r="V31" s="17">
        <v>408.40000000000003</v>
      </c>
      <c r="W31" s="17">
        <v>777.86999999999978</v>
      </c>
    </row>
    <row r="32" spans="1:23" x14ac:dyDescent="0.25">
      <c r="A32" s="23"/>
      <c r="B32" s="10" t="s">
        <v>35</v>
      </c>
      <c r="C32" s="17">
        <v>4739.0823338944883</v>
      </c>
      <c r="D32" s="17">
        <v>5020.0148436638337</v>
      </c>
      <c r="E32" s="17">
        <v>5167.000966473157</v>
      </c>
      <c r="F32" s="17">
        <v>5287.9612585730993</v>
      </c>
      <c r="G32" s="17">
        <v>5480.7342221213366</v>
      </c>
      <c r="H32" s="17">
        <v>5322.2661038213573</v>
      </c>
      <c r="I32" s="17">
        <v>5053.5160992879355</v>
      </c>
      <c r="J32" s="17">
        <v>5812.0620925804724</v>
      </c>
      <c r="K32" s="17">
        <v>5316.8021701523821</v>
      </c>
      <c r="L32" s="17">
        <v>5351.5375657480381</v>
      </c>
      <c r="M32" s="17">
        <v>5068.6194839057453</v>
      </c>
      <c r="N32" s="17">
        <v>5689.0970810310318</v>
      </c>
      <c r="O32" s="17">
        <v>5704.1135188924754</v>
      </c>
      <c r="P32" s="17">
        <v>5698.1838084638348</v>
      </c>
      <c r="Q32" s="17">
        <v>5062.5130851698123</v>
      </c>
      <c r="R32" s="17">
        <v>5045.9933562249826</v>
      </c>
      <c r="S32" s="17">
        <v>6563.6289710501051</v>
      </c>
      <c r="T32" s="17">
        <v>4355.9800000000023</v>
      </c>
      <c r="U32" s="17">
        <v>4811.630000000001</v>
      </c>
      <c r="V32" s="17">
        <v>3487.9099999999994</v>
      </c>
      <c r="W32" s="17">
        <v>5262.5100000000039</v>
      </c>
    </row>
    <row r="33" spans="1:23" x14ac:dyDescent="0.25">
      <c r="A33" s="23"/>
      <c r="B33" s="10" t="s">
        <v>36</v>
      </c>
      <c r="C33" s="17">
        <v>5945.67879685754</v>
      </c>
      <c r="D33" s="17">
        <v>5942.0104967325087</v>
      </c>
      <c r="E33" s="17">
        <v>5813.6925438445069</v>
      </c>
      <c r="F33" s="17">
        <v>5949.7935681629087</v>
      </c>
      <c r="G33" s="17">
        <v>5684.6017836488372</v>
      </c>
      <c r="H33" s="17">
        <v>6055.8684895353672</v>
      </c>
      <c r="I33" s="17">
        <v>5151.4516407187202</v>
      </c>
      <c r="J33" s="17">
        <v>6737.7698618540162</v>
      </c>
      <c r="K33" s="17">
        <v>5839.3632009802232</v>
      </c>
      <c r="L33" s="17">
        <v>6116.8668987899482</v>
      </c>
      <c r="M33" s="17">
        <v>7146.5854375740537</v>
      </c>
      <c r="N33" s="17">
        <v>6946.3418536715681</v>
      </c>
      <c r="O33" s="17">
        <v>7117.5219103317286</v>
      </c>
      <c r="P33" s="17">
        <v>6604.4994819410322</v>
      </c>
      <c r="Q33" s="17">
        <v>5711.6267552154741</v>
      </c>
      <c r="R33" s="17">
        <v>6404.5104071503265</v>
      </c>
      <c r="S33" s="17">
        <v>6727.6964312142882</v>
      </c>
      <c r="T33" s="17">
        <v>7715.8800000000056</v>
      </c>
      <c r="U33" s="17">
        <v>8461.0399999999936</v>
      </c>
      <c r="V33" s="17">
        <v>8936.5299999999861</v>
      </c>
      <c r="W33" s="17">
        <v>8597.1899999999878</v>
      </c>
    </row>
    <row r="34" spans="1:23" x14ac:dyDescent="0.25">
      <c r="A34" s="23"/>
      <c r="B34" s="10" t="s">
        <v>37</v>
      </c>
      <c r="C34" s="17"/>
      <c r="D34" s="17"/>
      <c r="E34" s="17"/>
      <c r="F34" s="17"/>
      <c r="G34" s="17"/>
      <c r="H34" s="17"/>
      <c r="I34" s="17"/>
      <c r="J34" s="17">
        <v>39.482239932701333</v>
      </c>
      <c r="K34" s="17">
        <v>35.366243542532622</v>
      </c>
      <c r="L34" s="17">
        <v>65.277241087380801</v>
      </c>
      <c r="M34" s="17">
        <v>78.313888713981441</v>
      </c>
      <c r="N34" s="17">
        <v>81.933207498405096</v>
      </c>
      <c r="O34" s="17">
        <v>82.230835873760142</v>
      </c>
      <c r="P34" s="17">
        <v>94.23309689663796</v>
      </c>
      <c r="Q34" s="17">
        <v>54.847605855831617</v>
      </c>
      <c r="R34" s="17">
        <v>4.1200605245399444</v>
      </c>
      <c r="S34" s="17">
        <v>84.59017891189508</v>
      </c>
      <c r="T34" s="17">
        <v>121.57000000000001</v>
      </c>
      <c r="U34" s="17">
        <v>86.68</v>
      </c>
      <c r="V34" s="17">
        <v>23.060000000000002</v>
      </c>
      <c r="W34" s="17">
        <v>1.5</v>
      </c>
    </row>
    <row r="35" spans="1:23" x14ac:dyDescent="0.25">
      <c r="A35" s="23"/>
      <c r="B35" s="10" t="s">
        <v>38</v>
      </c>
      <c r="C35" s="17">
        <v>3014.7335059978163</v>
      </c>
      <c r="D35" s="17">
        <v>2980.1387467317968</v>
      </c>
      <c r="E35" s="17">
        <v>3134.1047189448977</v>
      </c>
      <c r="F35" s="17">
        <v>3202.6389902304841</v>
      </c>
      <c r="G35" s="17">
        <v>3167.3517850595549</v>
      </c>
      <c r="H35" s="17">
        <v>3418.8700429142436</v>
      </c>
      <c r="I35" s="17">
        <v>2871.1338889475096</v>
      </c>
      <c r="J35" s="17">
        <v>3415.0462761860804</v>
      </c>
      <c r="K35" s="17">
        <v>3042.33078215758</v>
      </c>
      <c r="L35" s="17">
        <v>3775.6243094021688</v>
      </c>
      <c r="M35" s="17">
        <v>3895.3279607992613</v>
      </c>
      <c r="N35" s="17">
        <v>3815.9020242170468</v>
      </c>
      <c r="O35" s="17">
        <v>3932.0264193644916</v>
      </c>
      <c r="P35" s="17">
        <v>4003.7895962726543</v>
      </c>
      <c r="Q35" s="17">
        <v>3319.780746181264</v>
      </c>
      <c r="R35" s="17">
        <v>3492.1216416146922</v>
      </c>
      <c r="S35" s="17">
        <v>3329.2454338568264</v>
      </c>
      <c r="T35" s="17">
        <v>3130.3199999999997</v>
      </c>
      <c r="U35" s="17">
        <v>3658.39</v>
      </c>
      <c r="V35" s="17">
        <v>2529.6700000000014</v>
      </c>
      <c r="W35" s="17">
        <v>3129.28</v>
      </c>
    </row>
    <row r="36" spans="1:23" x14ac:dyDescent="0.25">
      <c r="A36" s="23"/>
      <c r="B36" s="10" t="s">
        <v>39</v>
      </c>
      <c r="C36" s="17">
        <v>16971.58340231184</v>
      </c>
      <c r="D36" s="17">
        <v>17950.035889685958</v>
      </c>
      <c r="E36" s="17">
        <v>17972.780738381585</v>
      </c>
      <c r="F36" s="17">
        <v>18582.221723231472</v>
      </c>
      <c r="G36" s="17">
        <v>18554.773800569204</v>
      </c>
      <c r="H36" s="17">
        <v>19734.400108994465</v>
      </c>
      <c r="I36" s="17">
        <v>16471.838810602261</v>
      </c>
      <c r="J36" s="17">
        <v>19536.881113264593</v>
      </c>
      <c r="K36" s="17">
        <v>17603.144561813802</v>
      </c>
      <c r="L36" s="17">
        <v>18202.594115180902</v>
      </c>
      <c r="M36" s="17">
        <v>19706.120001613726</v>
      </c>
      <c r="N36" s="17">
        <v>19381.70552518902</v>
      </c>
      <c r="O36" s="17">
        <v>19620.462807947137</v>
      </c>
      <c r="P36" s="17">
        <v>20119.825640454896</v>
      </c>
      <c r="Q36" s="17">
        <v>18928.059777227598</v>
      </c>
      <c r="R36" s="17">
        <v>17788.338645442836</v>
      </c>
      <c r="S36" s="17">
        <v>19919.483227688754</v>
      </c>
      <c r="T36" s="17">
        <v>18398.300000000028</v>
      </c>
      <c r="U36" s="17">
        <v>18277.51000000002</v>
      </c>
      <c r="V36" s="17">
        <v>15148.350000000026</v>
      </c>
      <c r="W36" s="17">
        <v>17450.87</v>
      </c>
    </row>
    <row r="37" spans="1:23" x14ac:dyDescent="0.25">
      <c r="A37" s="23"/>
      <c r="B37" s="10" t="s">
        <v>40</v>
      </c>
      <c r="C37" s="17">
        <v>1733.702337705857</v>
      </c>
      <c r="D37" s="17">
        <v>1819.1503881618075</v>
      </c>
      <c r="E37" s="17">
        <v>1868.6362807409648</v>
      </c>
      <c r="F37" s="17">
        <v>1912.3813452016864</v>
      </c>
      <c r="G37" s="17">
        <v>1902.0323674738149</v>
      </c>
      <c r="H37" s="17">
        <v>2677.4065876134996</v>
      </c>
      <c r="I37" s="17">
        <v>2243.7437222687427</v>
      </c>
      <c r="J37" s="17">
        <v>3049.3948551004969</v>
      </c>
      <c r="K37" s="17">
        <v>2817.5614500553729</v>
      </c>
      <c r="L37" s="17">
        <v>3069.2767218555059</v>
      </c>
      <c r="M37" s="17">
        <v>2364.144696866816</v>
      </c>
      <c r="N37" s="17">
        <v>3602.0907953165834</v>
      </c>
      <c r="O37" s="17">
        <v>3673.05170653804</v>
      </c>
      <c r="P37" s="17">
        <v>3703.0288991124444</v>
      </c>
      <c r="Q37" s="17">
        <v>3773.6491100721478</v>
      </c>
      <c r="R37" s="17">
        <v>2945.9946237989216</v>
      </c>
      <c r="S37" s="17">
        <v>3031.8210038058587</v>
      </c>
      <c r="T37" s="17">
        <v>3795.7999999999997</v>
      </c>
      <c r="U37" s="17">
        <v>3572.8499999999958</v>
      </c>
      <c r="V37" s="17">
        <v>3038.8399999999988</v>
      </c>
      <c r="W37" s="17">
        <v>3228.8999999999978</v>
      </c>
    </row>
    <row r="38" spans="1:23" x14ac:dyDescent="0.25">
      <c r="A38" s="23"/>
      <c r="B38" s="10" t="s">
        <v>41</v>
      </c>
      <c r="C38" s="17">
        <v>12277.655507917008</v>
      </c>
      <c r="D38" s="17">
        <v>12842.27970563437</v>
      </c>
      <c r="E38" s="17">
        <v>13461.14208124964</v>
      </c>
      <c r="F38" s="17">
        <v>13749.582687975988</v>
      </c>
      <c r="G38" s="17">
        <v>13338.298937213773</v>
      </c>
      <c r="H38" s="17">
        <v>13857.452947140962</v>
      </c>
      <c r="I38" s="17">
        <v>11535.817714172495</v>
      </c>
      <c r="J38" s="17">
        <v>14353.247448842041</v>
      </c>
      <c r="K38" s="17">
        <v>12608.285473968535</v>
      </c>
      <c r="L38" s="17">
        <v>12197.021065501378</v>
      </c>
      <c r="M38" s="17">
        <v>14767.289789236771</v>
      </c>
      <c r="N38" s="17">
        <v>13305.147188936335</v>
      </c>
      <c r="O38" s="17">
        <v>13442.579201007629</v>
      </c>
      <c r="P38" s="17">
        <v>13582.162896901144</v>
      </c>
      <c r="Q38" s="17">
        <v>14019.306739076454</v>
      </c>
      <c r="R38" s="17">
        <v>13004.393909987491</v>
      </c>
      <c r="S38" s="17">
        <v>14112.118681240037</v>
      </c>
      <c r="T38" s="17">
        <v>13531.509999999998</v>
      </c>
      <c r="U38" s="17">
        <v>13193.67</v>
      </c>
      <c r="V38" s="17">
        <v>11777.400000000009</v>
      </c>
      <c r="W38" s="17">
        <v>13350.52000000001</v>
      </c>
    </row>
    <row r="39" spans="1:23" x14ac:dyDescent="0.25">
      <c r="A39" s="23"/>
      <c r="B39" s="10" t="s">
        <v>42</v>
      </c>
      <c r="C39" s="17">
        <v>5727.1920898182852</v>
      </c>
      <c r="D39" s="17">
        <v>6031.5309727610693</v>
      </c>
      <c r="E39" s="17">
        <v>5767.1522972282492</v>
      </c>
      <c r="F39" s="17">
        <v>5848.1873144674173</v>
      </c>
      <c r="G39" s="17">
        <v>5804.8644607105107</v>
      </c>
      <c r="H39" s="17">
        <v>6206.7959704476516</v>
      </c>
      <c r="I39" s="17">
        <v>5821.2652210499164</v>
      </c>
      <c r="J39" s="17">
        <v>6525.1962994570958</v>
      </c>
      <c r="K39" s="17">
        <v>5520.3700875986651</v>
      </c>
      <c r="L39" s="17">
        <v>6387.8041627544535</v>
      </c>
      <c r="M39" s="17">
        <v>7485.9400257905281</v>
      </c>
      <c r="N39" s="17">
        <v>6084.8587576965419</v>
      </c>
      <c r="O39" s="17">
        <v>6307.1039191114378</v>
      </c>
      <c r="P39" s="17">
        <v>6591.1726825284713</v>
      </c>
      <c r="Q39" s="17">
        <v>7268.846829624943</v>
      </c>
      <c r="R39" s="17">
        <v>6030.7516324300259</v>
      </c>
      <c r="S39" s="17">
        <v>6650.1577080808574</v>
      </c>
      <c r="T39" s="17">
        <v>6730.8000000000011</v>
      </c>
      <c r="U39" s="17">
        <v>6388.88</v>
      </c>
      <c r="V39" s="17">
        <v>5853.35</v>
      </c>
      <c r="W39" s="17">
        <v>6329.9499999999989</v>
      </c>
    </row>
    <row r="40" spans="1:23" x14ac:dyDescent="0.25">
      <c r="A40" s="23"/>
      <c r="B40" s="10" t="s">
        <v>43</v>
      </c>
      <c r="C40" s="17">
        <v>2256.3967484972209</v>
      </c>
      <c r="D40" s="17">
        <v>2263.2885714541576</v>
      </c>
      <c r="E40" s="17">
        <v>2316.8781809025959</v>
      </c>
      <c r="F40" s="17">
        <v>2371.116657601247</v>
      </c>
      <c r="G40" s="17">
        <v>2445.7694276149996</v>
      </c>
      <c r="H40" s="17">
        <v>2454.0095811640604</v>
      </c>
      <c r="I40" s="17">
        <v>2153.2251418817086</v>
      </c>
      <c r="J40" s="17">
        <v>2541.6850205940036</v>
      </c>
      <c r="K40" s="17">
        <v>2460.7390905852635</v>
      </c>
      <c r="L40" s="17">
        <v>2754.252126110026</v>
      </c>
      <c r="M40" s="17">
        <v>3511.9464255944113</v>
      </c>
      <c r="N40" s="17">
        <v>2951.7144575139996</v>
      </c>
      <c r="O40" s="17">
        <v>3113.5486319552865</v>
      </c>
      <c r="P40" s="17">
        <v>2999.6952002347352</v>
      </c>
      <c r="Q40" s="17">
        <v>2336.4445189410644</v>
      </c>
      <c r="R40" s="17">
        <v>2460.5202585763723</v>
      </c>
      <c r="S40" s="17">
        <v>3155.2751837258393</v>
      </c>
      <c r="T40" s="17">
        <v>2124.0500000000002</v>
      </c>
      <c r="U40" s="17">
        <v>2343.7399999999998</v>
      </c>
      <c r="V40" s="17">
        <v>2233.91</v>
      </c>
      <c r="W40" s="17">
        <v>2409.7999999999993</v>
      </c>
    </row>
    <row r="41" spans="1:23" x14ac:dyDescent="0.25">
      <c r="A41" s="23"/>
      <c r="B41" s="7" t="s">
        <v>44</v>
      </c>
      <c r="C41" s="17">
        <v>5238.1184253286838</v>
      </c>
      <c r="D41" s="17">
        <v>5300.2294596773081</v>
      </c>
      <c r="E41" s="17">
        <v>5453.5649473492085</v>
      </c>
      <c r="F41" s="17">
        <v>5581.2337465806577</v>
      </c>
      <c r="G41" s="17">
        <v>5805.9417053347233</v>
      </c>
      <c r="H41" s="17">
        <v>5927.335434918974</v>
      </c>
      <c r="I41" s="17">
        <v>4911.1824673151614</v>
      </c>
      <c r="J41" s="17">
        <v>5824.6714945240783</v>
      </c>
      <c r="K41" s="17">
        <v>5095.2690928004577</v>
      </c>
      <c r="L41" s="17">
        <v>5562.1289781738687</v>
      </c>
      <c r="M41" s="17">
        <v>7286.860079640097</v>
      </c>
      <c r="N41" s="17">
        <v>5910.8167175090603</v>
      </c>
      <c r="O41" s="17">
        <v>6493.8641006521466</v>
      </c>
      <c r="P41" s="17">
        <v>5659.0036780070241</v>
      </c>
      <c r="Q41" s="17">
        <v>5274.6503460610202</v>
      </c>
      <c r="R41" s="17">
        <v>5286.5868332234786</v>
      </c>
      <c r="S41" s="17">
        <v>6415.7699082871168</v>
      </c>
      <c r="T41" s="17">
        <v>5830.920000000001</v>
      </c>
      <c r="U41" s="17">
        <v>6372.2699999999913</v>
      </c>
      <c r="V41" s="17">
        <v>5612.1500000000015</v>
      </c>
      <c r="W41" s="17">
        <v>6141.2799999999961</v>
      </c>
    </row>
    <row r="42" spans="1:23" x14ac:dyDescent="0.25">
      <c r="A42" s="23"/>
      <c r="B42" s="7" t="s">
        <v>45</v>
      </c>
      <c r="C42" s="17">
        <v>5382.7211032509731</v>
      </c>
      <c r="D42" s="17">
        <v>5758.9920777289835</v>
      </c>
      <c r="E42" s="17">
        <v>6097.8986669719834</v>
      </c>
      <c r="F42" s="17">
        <v>6319.6113433010942</v>
      </c>
      <c r="G42" s="17">
        <v>6175.8678240442368</v>
      </c>
      <c r="H42" s="17">
        <v>7023.3531946023104</v>
      </c>
      <c r="I42" s="17">
        <v>6492.5406290399787</v>
      </c>
      <c r="J42" s="17">
        <v>7103.0282431981368</v>
      </c>
      <c r="K42" s="17">
        <v>6845.9885587873441</v>
      </c>
      <c r="L42" s="17">
        <v>8203.1213007093975</v>
      </c>
      <c r="M42" s="17">
        <v>8324.6310245930672</v>
      </c>
      <c r="N42" s="17">
        <v>7371.6670390669169</v>
      </c>
      <c r="O42" s="17">
        <v>7656.030692061101</v>
      </c>
      <c r="P42" s="17">
        <v>8073.4392980025304</v>
      </c>
      <c r="Q42" s="17">
        <v>6083.8460158563812</v>
      </c>
      <c r="R42" s="17">
        <v>6664.0775321380952</v>
      </c>
      <c r="S42" s="17">
        <v>7882.3615682979771</v>
      </c>
      <c r="T42" s="17">
        <v>5653.83</v>
      </c>
      <c r="U42" s="17">
        <v>6878.6599999999989</v>
      </c>
      <c r="V42" s="17">
        <v>5523.9100000000008</v>
      </c>
      <c r="W42" s="17">
        <v>6675.35</v>
      </c>
    </row>
    <row r="43" spans="1:23" x14ac:dyDescent="0.25">
      <c r="A43" s="23"/>
      <c r="B43" s="7" t="s">
        <v>46</v>
      </c>
      <c r="C43" s="17">
        <v>619.9375846337449</v>
      </c>
      <c r="D43" s="17">
        <v>650.49910273305898</v>
      </c>
      <c r="E43" s="17">
        <v>717.94294626075748</v>
      </c>
      <c r="F43" s="17">
        <v>734.7501017179145</v>
      </c>
      <c r="G43" s="17">
        <v>804.37202976231822</v>
      </c>
      <c r="H43" s="17">
        <v>852.4284022565389</v>
      </c>
      <c r="I43" s="17">
        <v>723.79268978925779</v>
      </c>
      <c r="J43" s="17">
        <v>934.08140166961869</v>
      </c>
      <c r="K43" s="17">
        <v>880.77863473253274</v>
      </c>
      <c r="L43" s="17">
        <v>791.00536415226293</v>
      </c>
      <c r="M43" s="17">
        <v>1073.7459246990354</v>
      </c>
      <c r="N43" s="17">
        <v>1015.9631804048593</v>
      </c>
      <c r="O43" s="17">
        <v>1022.5967196400222</v>
      </c>
      <c r="P43" s="17">
        <v>1053.4372902176965</v>
      </c>
      <c r="Q43" s="17">
        <v>1195.1855421872078</v>
      </c>
      <c r="R43" s="17">
        <v>606.65709118072141</v>
      </c>
      <c r="S43" s="17">
        <v>1215.7802790453845</v>
      </c>
      <c r="T43" s="17">
        <v>1090.6999999999998</v>
      </c>
      <c r="U43" s="17">
        <v>1202.02</v>
      </c>
      <c r="V43" s="17">
        <v>866.53000000000009</v>
      </c>
      <c r="W43" s="17">
        <v>1081.8300000000002</v>
      </c>
    </row>
    <row r="44" spans="1:23" x14ac:dyDescent="0.25">
      <c r="A44" s="23"/>
      <c r="B44" s="10" t="s">
        <v>47</v>
      </c>
      <c r="C44" s="17">
        <v>328.65619208646882</v>
      </c>
      <c r="D44" s="17">
        <v>344.85278131679144</v>
      </c>
      <c r="E44" s="17">
        <v>376.31873508090291</v>
      </c>
      <c r="F44" s="17">
        <v>385.12841489583377</v>
      </c>
      <c r="G44" s="17">
        <v>383.04505397242622</v>
      </c>
      <c r="H44" s="17">
        <v>409.79746183873914</v>
      </c>
      <c r="I44" s="17">
        <v>408.13467947529199</v>
      </c>
      <c r="J44" s="17">
        <v>599.93543994825313</v>
      </c>
      <c r="K44" s="17">
        <v>785.20970084454143</v>
      </c>
      <c r="L44" s="17">
        <v>1108.3652916499607</v>
      </c>
      <c r="M44" s="17">
        <v>1381.7543462381625</v>
      </c>
      <c r="N44" s="17">
        <v>1399.6133260573411</v>
      </c>
      <c r="O44" s="17">
        <v>1404.6739040999594</v>
      </c>
      <c r="P44" s="17">
        <v>1437.9941814912659</v>
      </c>
      <c r="Q44" s="17">
        <v>1542.6254915183283</v>
      </c>
      <c r="R44" s="17">
        <v>1180.9771967118604</v>
      </c>
      <c r="S44" s="17">
        <v>1723.5153522004755</v>
      </c>
      <c r="T44" s="17">
        <v>913.76</v>
      </c>
      <c r="U44" s="17">
        <v>1307.9400000000003</v>
      </c>
      <c r="V44" s="17">
        <v>994.70999999999992</v>
      </c>
      <c r="W44" s="17">
        <v>1356.4599999999996</v>
      </c>
    </row>
    <row r="45" spans="1:23" x14ac:dyDescent="0.25">
      <c r="A45" s="23"/>
      <c r="B45" s="10" t="s">
        <v>48</v>
      </c>
      <c r="C45" s="17">
        <v>2404.9805748610579</v>
      </c>
      <c r="D45" s="17">
        <v>2523.515004945355</v>
      </c>
      <c r="E45" s="17">
        <v>1863.8363008193633</v>
      </c>
      <c r="F45" s="17">
        <v>1907.4689970074328</v>
      </c>
      <c r="G45" s="17">
        <v>1964.112818447446</v>
      </c>
      <c r="H45" s="17">
        <v>2097.1987837973934</v>
      </c>
      <c r="I45" s="17">
        <v>1702.0774794901504</v>
      </c>
      <c r="J45" s="17">
        <v>2555.757796439827</v>
      </c>
      <c r="K45" s="17">
        <v>2549.2145939703851</v>
      </c>
      <c r="L45" s="17">
        <v>3224.5354152087548</v>
      </c>
      <c r="M45" s="17">
        <v>2543.7162440615921</v>
      </c>
      <c r="N45" s="17">
        <v>4378.7704427724002</v>
      </c>
      <c r="O45" s="17">
        <v>4476.3181613191873</v>
      </c>
      <c r="P45" s="17">
        <v>4656.3466857976855</v>
      </c>
      <c r="Q45" s="17">
        <v>7331.9585849072537</v>
      </c>
      <c r="R45" s="17">
        <v>3343.8472649766427</v>
      </c>
      <c r="S45" s="17">
        <v>4761.0851661630868</v>
      </c>
      <c r="T45" s="17">
        <v>4480.060000000004</v>
      </c>
      <c r="U45" s="17">
        <v>5005.920000000001</v>
      </c>
      <c r="V45" s="17">
        <v>4872.2599999999993</v>
      </c>
      <c r="W45" s="17">
        <v>4565.760000000002</v>
      </c>
    </row>
    <row r="46" spans="1:23" x14ac:dyDescent="0.25">
      <c r="A46" s="23"/>
      <c r="B46" s="10" t="s">
        <v>49</v>
      </c>
      <c r="C46" s="17">
        <v>26870.175927166114</v>
      </c>
      <c r="D46" s="17">
        <v>28140.042045437072</v>
      </c>
      <c r="E46" s="17">
        <v>28750.869330375339</v>
      </c>
      <c r="F46" s="17">
        <v>29570.547303630628</v>
      </c>
      <c r="G46" s="17">
        <v>29324.87119305598</v>
      </c>
      <c r="H46" s="17">
        <v>30748.663047856426</v>
      </c>
      <c r="I46" s="17">
        <v>26609.714536023541</v>
      </c>
      <c r="J46" s="17">
        <v>32153.528531033167</v>
      </c>
      <c r="K46" s="17">
        <v>27934.022424332914</v>
      </c>
      <c r="L46" s="17">
        <v>29761.816151974162</v>
      </c>
      <c r="M46" s="17">
        <v>35959.248761597933</v>
      </c>
      <c r="N46" s="17">
        <v>30171.568945258929</v>
      </c>
      <c r="O46" s="17">
        <v>30511.460752607374</v>
      </c>
      <c r="P46" s="17">
        <v>31341.890529122844</v>
      </c>
      <c r="Q46" s="17">
        <v>29364.985869668544</v>
      </c>
      <c r="R46" s="17">
        <v>27558.704013829101</v>
      </c>
      <c r="S46" s="17">
        <v>31032.341623522232</v>
      </c>
      <c r="T46" s="17">
        <v>30378.860000000222</v>
      </c>
      <c r="U46" s="17">
        <v>30192.700000000259</v>
      </c>
      <c r="V46" s="17">
        <v>26649.750000000215</v>
      </c>
      <c r="W46" s="17">
        <v>29408.730000000247</v>
      </c>
    </row>
    <row r="47" spans="1:23" x14ac:dyDescent="0.25">
      <c r="A47" s="23"/>
      <c r="B47" s="10" t="s">
        <v>50</v>
      </c>
      <c r="C47" s="17">
        <v>7106.2260943942028</v>
      </c>
      <c r="D47" s="17">
        <v>7646.1296809408732</v>
      </c>
      <c r="E47" s="17">
        <v>6988.8364766433588</v>
      </c>
      <c r="F47" s="17">
        <v>7092.5391486933195</v>
      </c>
      <c r="G47" s="17">
        <v>7079.5839982968992</v>
      </c>
      <c r="H47" s="17">
        <v>7019.6688972702686</v>
      </c>
      <c r="I47" s="17">
        <v>6265.6594470088448</v>
      </c>
      <c r="J47" s="17">
        <v>7801.3690300546587</v>
      </c>
      <c r="K47" s="17">
        <v>6608.3191469188132</v>
      </c>
      <c r="L47" s="17">
        <v>7727.7269431617788</v>
      </c>
      <c r="M47" s="17">
        <v>8640.2677861745196</v>
      </c>
      <c r="N47" s="17">
        <v>7933.6222229319328</v>
      </c>
      <c r="O47" s="17">
        <v>7868.7474312120012</v>
      </c>
      <c r="P47" s="17">
        <v>7884.4346236904184</v>
      </c>
      <c r="Q47" s="17">
        <v>8389.4645347329806</v>
      </c>
      <c r="R47" s="17">
        <v>7520.1982128491745</v>
      </c>
      <c r="S47" s="17">
        <v>9134.4170898346965</v>
      </c>
      <c r="T47" s="17">
        <v>8870.4700000000066</v>
      </c>
      <c r="U47" s="17">
        <v>8304.7600000000093</v>
      </c>
      <c r="V47" s="17">
        <v>7505.1100000000024</v>
      </c>
      <c r="W47" s="17">
        <v>8735.2299999999959</v>
      </c>
    </row>
    <row r="48" spans="1:23" x14ac:dyDescent="0.25">
      <c r="A48" s="23"/>
      <c r="B48" s="10" t="s">
        <v>51</v>
      </c>
      <c r="C48" s="17">
        <v>2029.3427342670984</v>
      </c>
      <c r="D48" s="17">
        <v>2140.0555823006621</v>
      </c>
      <c r="E48" s="17">
        <v>2203.0415818696151</v>
      </c>
      <c r="F48" s="17">
        <v>2254.6151261713035</v>
      </c>
      <c r="G48" s="17">
        <v>4373.9531083402371</v>
      </c>
      <c r="H48" s="17">
        <v>2310.7476788702729</v>
      </c>
      <c r="I48" s="17">
        <v>1895.3718751118406</v>
      </c>
      <c r="J48" s="17">
        <v>2287.3744691322277</v>
      </c>
      <c r="K48" s="17">
        <v>2189.9725358126502</v>
      </c>
      <c r="L48" s="17">
        <v>1846.9339857131879</v>
      </c>
      <c r="M48" s="17">
        <v>2550.1451348748128</v>
      </c>
      <c r="N48" s="17">
        <v>2555.5472317340045</v>
      </c>
      <c r="O48" s="17">
        <v>2527.3299639653287</v>
      </c>
      <c r="P48" s="17">
        <v>2578.8398419876135</v>
      </c>
      <c r="Q48" s="17">
        <v>1569.4913504897715</v>
      </c>
      <c r="R48" s="17">
        <v>1841.3079299537847</v>
      </c>
      <c r="S48" s="17">
        <v>3352.3400948975786</v>
      </c>
      <c r="T48" s="17">
        <v>1997.6299999999987</v>
      </c>
      <c r="U48" s="17">
        <v>2379.4400000000028</v>
      </c>
      <c r="V48" s="17">
        <v>2015.6299999999997</v>
      </c>
      <c r="W48" s="17">
        <v>1879.1599999999994</v>
      </c>
    </row>
    <row r="49" spans="1:23" x14ac:dyDescent="0.25">
      <c r="A49" s="23"/>
      <c r="B49" s="10" t="s">
        <v>52</v>
      </c>
      <c r="C49" s="17">
        <v>712.59210371796564</v>
      </c>
      <c r="D49" s="17">
        <v>747.71411462921753</v>
      </c>
      <c r="E49" s="17">
        <v>801.48377896297723</v>
      </c>
      <c r="F49" s="17">
        <v>820.24663823971957</v>
      </c>
      <c r="G49" s="17">
        <v>473.41793041259274</v>
      </c>
      <c r="H49" s="17">
        <v>506.47757906567165</v>
      </c>
      <c r="I49" s="17">
        <v>633.83603180727266</v>
      </c>
      <c r="J49" s="17">
        <v>989.59456063722621</v>
      </c>
      <c r="K49" s="17">
        <v>904.74145147896706</v>
      </c>
      <c r="L49" s="17">
        <v>1079.5986951947089</v>
      </c>
      <c r="M49" s="17">
        <v>1230.365376050125</v>
      </c>
      <c r="N49" s="17">
        <v>1460.1750271137264</v>
      </c>
      <c r="O49" s="17">
        <v>1643.9305921388027</v>
      </c>
      <c r="P49" s="17">
        <v>1738.7759127218535</v>
      </c>
      <c r="Q49" s="17">
        <v>1836.991875259821</v>
      </c>
      <c r="R49" s="17">
        <v>1207.9428658951053</v>
      </c>
      <c r="S49" s="17">
        <v>2697.3130689430022</v>
      </c>
      <c r="T49" s="17">
        <v>2151.2299999999996</v>
      </c>
      <c r="U49" s="17">
        <v>1989.2399999999998</v>
      </c>
      <c r="V49" s="17">
        <v>2013.6000000000008</v>
      </c>
      <c r="W49" s="17">
        <v>2339.1200000000003</v>
      </c>
    </row>
    <row r="50" spans="1:23" x14ac:dyDescent="0.25">
      <c r="A50" s="23"/>
      <c r="B50" s="10" t="s">
        <v>53</v>
      </c>
      <c r="C50" s="17">
        <v>2524.9381427872595</v>
      </c>
      <c r="D50" s="17">
        <v>2956.1098792453977</v>
      </c>
      <c r="E50" s="17">
        <v>3155.0053884827366</v>
      </c>
      <c r="F50" s="17">
        <v>2723.4085288581168</v>
      </c>
      <c r="G50" s="17">
        <v>2998.1055595264047</v>
      </c>
      <c r="H50" s="17">
        <v>3078.444675817414</v>
      </c>
      <c r="I50" s="17">
        <v>2299.5247157489002</v>
      </c>
      <c r="J50" s="17">
        <v>2552.7188216374007</v>
      </c>
      <c r="K50" s="17">
        <v>2729.8517226697618</v>
      </c>
      <c r="L50" s="17">
        <v>3033.6327922059072</v>
      </c>
      <c r="M50" s="17">
        <v>3333.1738294535498</v>
      </c>
      <c r="N50" s="17">
        <v>3555.8860554994371</v>
      </c>
      <c r="O50" s="17">
        <v>3765.8758715519352</v>
      </c>
      <c r="P50" s="17">
        <v>3599.769636817271</v>
      </c>
      <c r="Q50" s="17">
        <v>2933.0922409376321</v>
      </c>
      <c r="R50" s="17">
        <v>2074.3853994040383</v>
      </c>
      <c r="S50" s="17">
        <v>4555.6622862277163</v>
      </c>
      <c r="T50" s="17">
        <v>2772.5700000000011</v>
      </c>
      <c r="U50" s="17">
        <v>3172.1000000000013</v>
      </c>
      <c r="V50" s="17">
        <v>2348.1999999999989</v>
      </c>
      <c r="W50" s="17">
        <v>2871.610000000001</v>
      </c>
    </row>
    <row r="51" spans="1:23" x14ac:dyDescent="0.25">
      <c r="A51" s="23"/>
      <c r="B51" s="10" t="s">
        <v>54</v>
      </c>
      <c r="C51" s="17"/>
      <c r="D51" s="17"/>
      <c r="E51" s="17"/>
      <c r="F51" s="17"/>
      <c r="G51" s="17"/>
      <c r="H51" s="17"/>
      <c r="I51" s="17"/>
      <c r="J51" s="17">
        <v>102.98885780192005</v>
      </c>
      <c r="K51" s="17">
        <v>92.252588783804271</v>
      </c>
      <c r="L51" s="17">
        <v>38.138506205128962</v>
      </c>
      <c r="M51" s="17">
        <v>108.4698090885846</v>
      </c>
      <c r="N51" s="17">
        <v>224.90059273875838</v>
      </c>
      <c r="O51" s="17">
        <v>225.71756762499544</v>
      </c>
      <c r="P51" s="17">
        <v>245.06752314943162</v>
      </c>
      <c r="Q51" s="17">
        <v>137.86868638566909</v>
      </c>
      <c r="R51" s="17">
        <v>224.75754173470307</v>
      </c>
      <c r="S51" s="17">
        <v>71.381337616650654</v>
      </c>
      <c r="T51" s="17">
        <v>483.08000000000015</v>
      </c>
      <c r="U51" s="17">
        <v>421.5900000000002</v>
      </c>
      <c r="V51" s="17">
        <v>223.27</v>
      </c>
      <c r="W51" s="17">
        <v>138.41</v>
      </c>
    </row>
    <row r="52" spans="1:23" x14ac:dyDescent="0.25">
      <c r="A52" s="23"/>
      <c r="B52" s="10" t="s">
        <v>55</v>
      </c>
      <c r="C52" s="17">
        <v>627.69905393676459</v>
      </c>
      <c r="D52" s="17">
        <v>658.63917510630142</v>
      </c>
      <c r="E52" s="17">
        <v>646.41945739511641</v>
      </c>
      <c r="F52" s="17">
        <v>661.5522369113105</v>
      </c>
      <c r="G52" s="17">
        <v>657.97220336685189</v>
      </c>
      <c r="H52" s="17">
        <v>663.95821706811614</v>
      </c>
      <c r="I52" s="17">
        <v>681.37826136594538</v>
      </c>
      <c r="J52" s="17">
        <v>806.03137711568229</v>
      </c>
      <c r="K52" s="17">
        <v>798.2407345478357</v>
      </c>
      <c r="L52" s="17">
        <v>1154.1590998426639</v>
      </c>
      <c r="M52" s="17">
        <v>905.83431596286789</v>
      </c>
      <c r="N52" s="17">
        <v>1496.8773019595747</v>
      </c>
      <c r="O52" s="17">
        <v>1498.9352243608064</v>
      </c>
      <c r="P52" s="17">
        <v>1502.7596794153224</v>
      </c>
      <c r="Q52" s="17">
        <v>1663.5254675260776</v>
      </c>
      <c r="R52" s="17">
        <v>1177.2699289369539</v>
      </c>
      <c r="S52" s="17">
        <v>1262.0126100767716</v>
      </c>
      <c r="T52" s="17">
        <v>1202.98</v>
      </c>
      <c r="U52" s="17">
        <v>1321.0899999999997</v>
      </c>
      <c r="V52" s="17">
        <v>1441.849999999999</v>
      </c>
      <c r="W52" s="17">
        <v>1382.3299999999995</v>
      </c>
    </row>
    <row r="53" spans="1:23" x14ac:dyDescent="0.25">
      <c r="A53" s="23"/>
      <c r="B53" s="10" t="s">
        <v>56</v>
      </c>
      <c r="C53" s="17">
        <v>22.398010618720342</v>
      </c>
      <c r="D53" s="17">
        <v>23.502803267750455</v>
      </c>
      <c r="E53" s="17">
        <v>36.890810413735601</v>
      </c>
      <c r="F53" s="17">
        <v>37.754429993527339</v>
      </c>
      <c r="G53" s="17">
        <v>37.550119406566303</v>
      </c>
      <c r="H53" s="17">
        <v>40.174279633071748</v>
      </c>
      <c r="I53" s="17">
        <v>32.982702544739332</v>
      </c>
      <c r="J53" s="17">
        <v>39.796690677431492</v>
      </c>
      <c r="K53" s="17">
        <v>80.706762016281786</v>
      </c>
      <c r="L53" s="17">
        <v>80.319129335085833</v>
      </c>
      <c r="M53" s="17">
        <v>127.00562244818019</v>
      </c>
      <c r="N53" s="17">
        <v>100.72755784576003</v>
      </c>
      <c r="O53" s="17">
        <v>101.09346242193698</v>
      </c>
      <c r="P53" s="17">
        <v>103.15383078479454</v>
      </c>
      <c r="Q53" s="17">
        <v>135.72097814011383</v>
      </c>
      <c r="R53" s="17">
        <v>107.51709944839439</v>
      </c>
      <c r="S53" s="17">
        <v>119.53833889001437</v>
      </c>
      <c r="T53" s="17">
        <v>106.78999999999999</v>
      </c>
      <c r="U53" s="17">
        <v>140.88</v>
      </c>
      <c r="V53" s="17">
        <v>107.67000000000002</v>
      </c>
      <c r="W53" s="17">
        <v>207.82</v>
      </c>
    </row>
    <row r="54" spans="1:23" x14ac:dyDescent="0.25">
      <c r="A54" s="23"/>
      <c r="B54" s="10" t="s">
        <v>57</v>
      </c>
      <c r="C54" s="17">
        <v>5507.4299767733301</v>
      </c>
      <c r="D54" s="17">
        <v>6488.4068340228296</v>
      </c>
      <c r="E54" s="17">
        <v>6430.5004001900061</v>
      </c>
      <c r="F54" s="17">
        <v>6307.6940134814758</v>
      </c>
      <c r="G54" s="17">
        <v>7610.2863197966435</v>
      </c>
      <c r="H54" s="17">
        <v>6792.8152192143807</v>
      </c>
      <c r="I54" s="17">
        <v>5326.1410827130003</v>
      </c>
      <c r="J54" s="17">
        <v>7050.994688038656</v>
      </c>
      <c r="K54" s="17">
        <v>5668.8404782371981</v>
      </c>
      <c r="L54" s="17">
        <v>5426.9287610161309</v>
      </c>
      <c r="M54" s="17">
        <v>5915.5891136409045</v>
      </c>
      <c r="N54" s="17">
        <v>6361.0284325002358</v>
      </c>
      <c r="O54" s="17">
        <v>6704.3729545569749</v>
      </c>
      <c r="P54" s="17">
        <v>6775.5212836326318</v>
      </c>
      <c r="Q54" s="17">
        <v>6190.8518143308011</v>
      </c>
      <c r="R54" s="17">
        <v>5246.3270754228997</v>
      </c>
      <c r="S54" s="17">
        <v>7342.5969811990908</v>
      </c>
      <c r="T54" s="17">
        <v>6879.5099999999984</v>
      </c>
      <c r="U54" s="17">
        <v>6699.4199999999964</v>
      </c>
      <c r="V54" s="17">
        <v>7365.6099999999969</v>
      </c>
      <c r="W54" s="17">
        <v>6489.2799999999988</v>
      </c>
    </row>
    <row r="55" spans="1:23" x14ac:dyDescent="0.25">
      <c r="A55" s="23"/>
      <c r="B55" s="10" t="s">
        <v>58</v>
      </c>
      <c r="C55" s="17">
        <v>36.545975418229567</v>
      </c>
      <c r="D55" s="17">
        <v>65.195085935361959</v>
      </c>
      <c r="E55" s="17">
        <v>66.41350863020979</v>
      </c>
      <c r="F55" s="17">
        <v>67.968259143209139</v>
      </c>
      <c r="G55" s="17">
        <v>83.262589789752724</v>
      </c>
      <c r="H55" s="17">
        <v>161.8350120134964</v>
      </c>
      <c r="I55" s="17">
        <v>133.33457943437156</v>
      </c>
      <c r="J55" s="17">
        <v>205.29550293779013</v>
      </c>
      <c r="K55" s="17">
        <v>160.01708653130748</v>
      </c>
      <c r="L55" s="17">
        <v>113.76576529389079</v>
      </c>
      <c r="M55" s="17">
        <v>124.77376696693183</v>
      </c>
      <c r="N55" s="17">
        <v>119.63356443909248</v>
      </c>
      <c r="O55" s="17">
        <v>121.85019188360727</v>
      </c>
      <c r="P55" s="17">
        <v>181.00946863062165</v>
      </c>
      <c r="Q55" s="17">
        <v>196.28774357740699</v>
      </c>
      <c r="R55" s="17">
        <v>223.44635280306161</v>
      </c>
      <c r="S55" s="17">
        <v>186.33269670289604</v>
      </c>
      <c r="T55" s="17">
        <v>25.509999999999998</v>
      </c>
      <c r="U55" s="17">
        <v>98.36</v>
      </c>
      <c r="V55" s="17">
        <v>59.930000000000007</v>
      </c>
      <c r="W55" s="17">
        <v>127.82000000000002</v>
      </c>
    </row>
    <row r="56" spans="1:23" x14ac:dyDescent="0.25">
      <c r="A56" s="23"/>
      <c r="B56" s="10" t="s">
        <v>59</v>
      </c>
      <c r="C56" s="17">
        <v>2407.6040350745184</v>
      </c>
      <c r="D56" s="17">
        <v>2484.5764690245719</v>
      </c>
      <c r="E56" s="17">
        <v>2554.6461024049045</v>
      </c>
      <c r="F56" s="17">
        <v>2604.3475761995674</v>
      </c>
      <c r="G56" s="17">
        <v>4136.1283411783925</v>
      </c>
      <c r="H56" s="17">
        <v>2909.2066498347122</v>
      </c>
      <c r="I56" s="17">
        <v>2638.6403945805932</v>
      </c>
      <c r="J56" s="17">
        <v>3226.9039788706309</v>
      </c>
      <c r="K56" s="17">
        <v>2832.821687016587</v>
      </c>
      <c r="L56" s="17">
        <v>2619.6021783335673</v>
      </c>
      <c r="M56" s="17">
        <v>3291.0642007701676</v>
      </c>
      <c r="N56" s="17">
        <v>3147.4795586403316</v>
      </c>
      <c r="O56" s="17">
        <v>3040.1318882762071</v>
      </c>
      <c r="P56" s="17">
        <v>3129.8875724619893</v>
      </c>
      <c r="Q56" s="17">
        <v>1941.4935718202028</v>
      </c>
      <c r="R56" s="17">
        <v>2387.5332645953363</v>
      </c>
      <c r="S56" s="17">
        <v>3216.079283367033</v>
      </c>
      <c r="T56" s="17">
        <v>2696.1899999999996</v>
      </c>
      <c r="U56" s="17">
        <v>2861.46</v>
      </c>
      <c r="V56" s="17">
        <v>2394.6800000000012</v>
      </c>
      <c r="W56" s="17">
        <v>2493.7599999999998</v>
      </c>
    </row>
    <row r="57" spans="1:23" x14ac:dyDescent="0.25">
      <c r="A57" s="23"/>
      <c r="B57" s="10" t="s">
        <v>60</v>
      </c>
      <c r="C57" s="17">
        <v>1509.7590591249186</v>
      </c>
      <c r="D57" s="17">
        <v>1707.3312615834402</v>
      </c>
      <c r="E57" s="17">
        <v>1774.0026936668544</v>
      </c>
      <c r="F57" s="17">
        <v>1802.2581921164174</v>
      </c>
      <c r="G57" s="17">
        <v>1743.233604961642</v>
      </c>
      <c r="H57" s="17">
        <v>1837.3331076109816</v>
      </c>
      <c r="I57" s="17">
        <v>1202.6832838120677</v>
      </c>
      <c r="J57" s="17">
        <v>1777.2987799203345</v>
      </c>
      <c r="K57" s="17">
        <v>1572.6456917681076</v>
      </c>
      <c r="L57" s="17">
        <v>1452.0644098159955</v>
      </c>
      <c r="M57" s="17">
        <v>1972.7505464938381</v>
      </c>
      <c r="N57" s="17">
        <v>1515.1956709740239</v>
      </c>
      <c r="O57" s="17">
        <v>1530.1568529590777</v>
      </c>
      <c r="P57" s="17">
        <v>1577.3750731966966</v>
      </c>
      <c r="Q57" s="17">
        <v>1763.0113791471017</v>
      </c>
      <c r="R57" s="17">
        <v>1289.2336722629161</v>
      </c>
      <c r="S57" s="17">
        <v>1729.8203962608547</v>
      </c>
      <c r="T57" s="17">
        <v>1567</v>
      </c>
      <c r="U57" s="17">
        <v>1434.7300000000005</v>
      </c>
      <c r="V57" s="17">
        <v>1246.3199999999997</v>
      </c>
      <c r="W57" s="17">
        <v>1478.01</v>
      </c>
    </row>
    <row r="58" spans="1:23" x14ac:dyDescent="0.25">
      <c r="A58" s="23"/>
      <c r="B58" s="10" t="s">
        <v>61</v>
      </c>
      <c r="C58" s="17">
        <v>7216.7999730388383</v>
      </c>
      <c r="D58" s="17">
        <v>7572.5138045298963</v>
      </c>
      <c r="E58" s="17">
        <v>7638.0420715223663</v>
      </c>
      <c r="F58" s="17">
        <v>7816.8498182284075</v>
      </c>
      <c r="G58" s="17">
        <v>7773.0297333688577</v>
      </c>
      <c r="H58" s="17">
        <v>8315.8783849607153</v>
      </c>
      <c r="I58" s="17">
        <v>6798.6362820675658</v>
      </c>
      <c r="J58" s="17">
        <v>8288.8473604952487</v>
      </c>
      <c r="K58" s="17">
        <v>7427.3671718418409</v>
      </c>
      <c r="L58" s="17">
        <v>5721.2913470054336</v>
      </c>
      <c r="M58" s="17">
        <v>8410.321488393578</v>
      </c>
      <c r="N58" s="17">
        <v>7332.3291517619609</v>
      </c>
      <c r="O58" s="17">
        <v>7358.9645248932411</v>
      </c>
      <c r="P58" s="17">
        <v>7517.8827028711266</v>
      </c>
      <c r="Q58" s="17">
        <v>5442.2724328385466</v>
      </c>
      <c r="R58" s="17">
        <v>5936.1667235150544</v>
      </c>
      <c r="S58" s="17">
        <v>6917.3568131774382</v>
      </c>
      <c r="T58" s="17">
        <v>7269.0199999999986</v>
      </c>
      <c r="U58" s="17">
        <v>7390.899999999996</v>
      </c>
      <c r="V58" s="17">
        <v>7869.4500000000062</v>
      </c>
      <c r="W58" s="17">
        <v>7725.6799999999948</v>
      </c>
    </row>
    <row r="59" spans="1:23" x14ac:dyDescent="0.25">
      <c r="A59" s="27" t="s">
        <v>62</v>
      </c>
      <c r="B59" s="24"/>
      <c r="C59" s="13">
        <f>SUM(C29:C58)</f>
        <v>127605.88199329829</v>
      </c>
      <c r="D59" s="13">
        <f t="shared" ref="D59:U59" si="8">SUM(D29:D58)</f>
        <v>134814.88973522218</v>
      </c>
      <c r="E59" s="13">
        <f t="shared" si="8"/>
        <v>135431.08792657533</v>
      </c>
      <c r="F59" s="13">
        <f t="shared" si="8"/>
        <v>138068.24242649457</v>
      </c>
      <c r="G59" s="13">
        <f t="shared" si="8"/>
        <v>142600.31142561566</v>
      </c>
      <c r="H59" s="13">
        <f t="shared" si="8"/>
        <v>144764.1682854656</v>
      </c>
      <c r="I59" s="13">
        <f t="shared" si="8"/>
        <v>123597.0343713589</v>
      </c>
      <c r="J59" s="13">
        <f t="shared" si="8"/>
        <v>151711.60051480014</v>
      </c>
      <c r="K59" s="13">
        <f t="shared" si="8"/>
        <v>134563.3161035692</v>
      </c>
      <c r="L59" s="13">
        <f t="shared" si="8"/>
        <v>140621.8130780574</v>
      </c>
      <c r="M59" s="13">
        <f t="shared" si="8"/>
        <v>160256.488439818</v>
      </c>
      <c r="N59" s="13">
        <f t="shared" si="8"/>
        <v>152449.29079961861</v>
      </c>
      <c r="O59" s="13">
        <f t="shared" si="8"/>
        <v>155592.49326596601</v>
      </c>
      <c r="P59" s="13">
        <f t="shared" si="8"/>
        <v>156619.90599698608</v>
      </c>
      <c r="Q59" s="13">
        <f t="shared" si="8"/>
        <v>147743.09016885082</v>
      </c>
      <c r="R59" s="13">
        <f t="shared" si="8"/>
        <v>134941.14899132994</v>
      </c>
      <c r="S59" s="13">
        <f t="shared" si="8"/>
        <v>162091.285159233</v>
      </c>
      <c r="T59" s="13">
        <f t="shared" si="8"/>
        <v>149050.67000000025</v>
      </c>
      <c r="U59" s="13">
        <f t="shared" si="8"/>
        <v>152287.24000000025</v>
      </c>
      <c r="V59" s="13">
        <f t="shared" ref="V59:W59" si="9">SUM(V29:V58)</f>
        <v>135895.53000000026</v>
      </c>
      <c r="W59" s="13">
        <f t="shared" si="9"/>
        <v>150370.39000000025</v>
      </c>
    </row>
    <row r="60" spans="1:23" x14ac:dyDescent="0.25">
      <c r="A60" s="20" t="s">
        <v>67</v>
      </c>
      <c r="B60" s="24"/>
      <c r="C60" s="14">
        <f t="shared" ref="C60:U60" si="10">C10+C20+C22+C28+C59</f>
        <v>160622</v>
      </c>
      <c r="D60" s="14">
        <f t="shared" si="10"/>
        <v>170001.99999999997</v>
      </c>
      <c r="E60" s="14">
        <f t="shared" si="10"/>
        <v>172237.00000000003</v>
      </c>
      <c r="F60" s="14">
        <f t="shared" si="10"/>
        <v>176367.00000000003</v>
      </c>
      <c r="G60" s="14">
        <f t="shared" si="10"/>
        <v>179608</v>
      </c>
      <c r="H60" s="14">
        <f t="shared" si="10"/>
        <v>184866.00000000003</v>
      </c>
      <c r="I60" s="14">
        <f t="shared" si="10"/>
        <v>157495.00000000006</v>
      </c>
      <c r="J60" s="14">
        <f t="shared" si="10"/>
        <v>192744</v>
      </c>
      <c r="K60" s="14">
        <f t="shared" si="10"/>
        <v>172421.00000000003</v>
      </c>
      <c r="L60" s="14">
        <f t="shared" si="10"/>
        <v>185544.83588994702</v>
      </c>
      <c r="M60" s="14">
        <f t="shared" si="10"/>
        <v>207192.58000000005</v>
      </c>
      <c r="N60" s="14">
        <f t="shared" si="10"/>
        <v>193472</v>
      </c>
      <c r="O60" s="14">
        <f t="shared" si="10"/>
        <v>197252.99999999997</v>
      </c>
      <c r="P60" s="14">
        <f t="shared" si="10"/>
        <v>199314.00000000003</v>
      </c>
      <c r="Q60" s="14">
        <f t="shared" si="10"/>
        <v>191292.81999999995</v>
      </c>
      <c r="R60" s="14">
        <f t="shared" si="10"/>
        <v>173281.64000000007</v>
      </c>
      <c r="S60" s="14">
        <f t="shared" si="10"/>
        <v>207083.00000000012</v>
      </c>
      <c r="T60" s="14">
        <f t="shared" si="10"/>
        <v>189443.71000000022</v>
      </c>
      <c r="U60" s="14">
        <f t="shared" si="10"/>
        <v>190515.51000000024</v>
      </c>
      <c r="V60" s="14">
        <f t="shared" ref="V60:W60" si="11">V10+V20+V22+V28+V59</f>
        <v>168546.86000000028</v>
      </c>
      <c r="W60" s="14">
        <f t="shared" si="11"/>
        <v>182667.14000000025</v>
      </c>
    </row>
  </sheetData>
  <printOptions horizontalCentered="1"/>
  <pageMargins left="0.39370078740157483" right="0.39370078740157483" top="0.39370078740157483" bottom="0.39370078740157483" header="0" footer="0"/>
  <pageSetup orientation="landscape" r:id="rId1"/>
  <headerFooter alignWithMargins="0"/>
  <rowBreaks count="1" manualBreakCount="1">
    <brk id="37" max="16" man="1"/>
  </rowBreaks>
  <ignoredErrors>
    <ignoredError sqref="C10:W10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11E5-9520-4B04-AFA1-AC18C40CA0C8}">
  <dimension ref="A1:I315"/>
  <sheetViews>
    <sheetView showGridLines="0" zoomScaleNormal="100" workbookViewId="0">
      <pane xSplit="2" ySplit="2" topLeftCell="C281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9.140625" defaultRowHeight="15" x14ac:dyDescent="0.25"/>
  <cols>
    <col min="1" max="1" width="13.5703125" style="52" customWidth="1"/>
    <col min="2" max="2" width="12.140625" style="52" customWidth="1"/>
    <col min="3" max="3" width="12.85546875" style="52" customWidth="1"/>
    <col min="4" max="4" width="13.140625" style="52" customWidth="1"/>
    <col min="5" max="5" width="19.85546875" style="52" bestFit="1" customWidth="1"/>
    <col min="6" max="6" width="14.85546875" customWidth="1"/>
  </cols>
  <sheetData>
    <row r="1" spans="1:8" ht="18.75" x14ac:dyDescent="0.25">
      <c r="A1" s="41" t="s">
        <v>131</v>
      </c>
      <c r="B1" s="42"/>
      <c r="C1" s="43"/>
      <c r="D1" s="43"/>
      <c r="E1" s="43"/>
      <c r="F1" s="43"/>
      <c r="G1" s="44"/>
      <c r="H1" s="44"/>
    </row>
    <row r="2" spans="1:8" s="46" customFormat="1" ht="57.75" customHeight="1" x14ac:dyDescent="0.2">
      <c r="A2" s="6" t="s">
        <v>83</v>
      </c>
      <c r="B2" s="6" t="s">
        <v>89</v>
      </c>
      <c r="C2" s="45" t="s">
        <v>136</v>
      </c>
      <c r="D2" s="45" t="s">
        <v>137</v>
      </c>
      <c r="E2" s="45" t="s">
        <v>138</v>
      </c>
      <c r="F2" s="84" t="s">
        <v>139</v>
      </c>
    </row>
    <row r="3" spans="1:8" x14ac:dyDescent="0.25">
      <c r="A3" s="47">
        <v>2000</v>
      </c>
      <c r="B3" s="48" t="s">
        <v>90</v>
      </c>
      <c r="C3" s="50">
        <v>1671352.6162980264</v>
      </c>
      <c r="D3" s="50">
        <v>184191.96477673485</v>
      </c>
      <c r="E3" s="50"/>
      <c r="F3" s="50">
        <v>38073.346300000092</v>
      </c>
    </row>
    <row r="4" spans="1:8" x14ac:dyDescent="0.25">
      <c r="A4" s="53"/>
      <c r="B4" s="48" t="s">
        <v>91</v>
      </c>
      <c r="C4" s="50">
        <v>1674824.7241840041</v>
      </c>
      <c r="D4" s="50">
        <v>189647.05508442229</v>
      </c>
      <c r="E4" s="50"/>
      <c r="F4" s="50">
        <v>39960.468150000008</v>
      </c>
    </row>
    <row r="5" spans="1:8" x14ac:dyDescent="0.25">
      <c r="A5" s="54"/>
      <c r="B5" s="48" t="s">
        <v>92</v>
      </c>
      <c r="C5" s="50">
        <v>1759785.7994374526</v>
      </c>
      <c r="D5" s="50">
        <v>194835.87558442057</v>
      </c>
      <c r="E5" s="10"/>
      <c r="F5" s="55">
        <v>42146.449599999884</v>
      </c>
    </row>
    <row r="6" spans="1:8" x14ac:dyDescent="0.25">
      <c r="A6" s="54"/>
      <c r="B6" s="48" t="s">
        <v>93</v>
      </c>
      <c r="C6" s="50">
        <v>1339756.5475368078</v>
      </c>
      <c r="D6" s="50">
        <v>146387.70767160048</v>
      </c>
      <c r="E6" s="10"/>
      <c r="F6" s="55">
        <v>32671.885099999952</v>
      </c>
    </row>
    <row r="7" spans="1:8" x14ac:dyDescent="0.25">
      <c r="A7" s="54"/>
      <c r="B7" s="48" t="s">
        <v>94</v>
      </c>
      <c r="C7" s="50">
        <v>1538194.2133802657</v>
      </c>
      <c r="D7" s="50">
        <v>166796.67816710882</v>
      </c>
      <c r="E7" s="10"/>
      <c r="F7" s="55">
        <v>34874.036699999764</v>
      </c>
    </row>
    <row r="8" spans="1:8" x14ac:dyDescent="0.25">
      <c r="A8" s="54"/>
      <c r="B8" s="48" t="s">
        <v>95</v>
      </c>
      <c r="C8" s="50">
        <v>1699486.4890891572</v>
      </c>
      <c r="D8" s="50">
        <v>190436.22931020599</v>
      </c>
      <c r="E8" s="10"/>
      <c r="F8" s="55">
        <v>39692.377189999883</v>
      </c>
    </row>
    <row r="9" spans="1:8" x14ac:dyDescent="0.25">
      <c r="A9" s="54"/>
      <c r="B9" s="48" t="s">
        <v>96</v>
      </c>
      <c r="C9" s="50">
        <v>1801306.4166450459</v>
      </c>
      <c r="D9" s="50">
        <v>209426.91320719029</v>
      </c>
      <c r="E9" s="10"/>
      <c r="F9" s="55">
        <v>45137.85398</v>
      </c>
    </row>
    <row r="10" spans="1:8" x14ac:dyDescent="0.25">
      <c r="A10" s="54"/>
      <c r="B10" s="48" t="s">
        <v>97</v>
      </c>
      <c r="C10" s="50">
        <v>1879301.210724639</v>
      </c>
      <c r="D10" s="50">
        <v>226095.64743480284</v>
      </c>
      <c r="E10" s="10"/>
      <c r="F10" s="55">
        <v>51250.941940000012</v>
      </c>
    </row>
    <row r="11" spans="1:8" x14ac:dyDescent="0.25">
      <c r="A11" s="54"/>
      <c r="B11" s="48" t="s">
        <v>98</v>
      </c>
      <c r="C11" s="50">
        <v>1754797.2338375165</v>
      </c>
      <c r="D11" s="50">
        <v>209825.09107877937</v>
      </c>
      <c r="E11" s="10"/>
      <c r="F11" s="55">
        <v>47104.895750000003</v>
      </c>
    </row>
    <row r="12" spans="1:8" x14ac:dyDescent="0.25">
      <c r="A12" s="54"/>
      <c r="B12" s="48" t="s">
        <v>99</v>
      </c>
      <c r="C12" s="50">
        <v>1756910.0438937815</v>
      </c>
      <c r="D12" s="50">
        <v>214245.40529287033</v>
      </c>
      <c r="E12" s="55"/>
      <c r="F12" s="55">
        <v>44207.265709999992</v>
      </c>
    </row>
    <row r="13" spans="1:8" x14ac:dyDescent="0.25">
      <c r="A13" s="54"/>
      <c r="B13" s="48" t="s">
        <v>100</v>
      </c>
      <c r="C13" s="50">
        <v>1647102.8201802948</v>
      </c>
      <c r="D13" s="50">
        <v>193804.99665852991</v>
      </c>
      <c r="E13" s="10"/>
      <c r="F13" s="55">
        <v>37394.217990000005</v>
      </c>
    </row>
    <row r="14" spans="1:8" x14ac:dyDescent="0.25">
      <c r="A14" s="54"/>
      <c r="B14" s="48" t="s">
        <v>101</v>
      </c>
      <c r="C14" s="50">
        <v>1399573.4249610221</v>
      </c>
      <c r="D14" s="50">
        <v>169609.69202883297</v>
      </c>
      <c r="E14" s="10"/>
      <c r="F14" s="55">
        <v>36737.528770000004</v>
      </c>
    </row>
    <row r="15" spans="1:8" x14ac:dyDescent="0.25">
      <c r="A15" s="56" t="s">
        <v>102</v>
      </c>
      <c r="B15" s="57"/>
      <c r="C15" s="58">
        <f>SUM(C3:C14)</f>
        <v>19922391.540168013</v>
      </c>
      <c r="D15" s="58">
        <f t="shared" ref="D15" si="0">SUM(D3:D14)</f>
        <v>2295303.2562954989</v>
      </c>
      <c r="E15" s="58"/>
      <c r="F15" s="58">
        <f>SUM(F3:F14)</f>
        <v>489251.26717999962</v>
      </c>
    </row>
    <row r="16" spans="1:8" x14ac:dyDescent="0.25">
      <c r="A16" s="47">
        <v>2001</v>
      </c>
      <c r="B16" s="48" t="s">
        <v>90</v>
      </c>
      <c r="C16" s="50">
        <v>1421177.1770000001</v>
      </c>
      <c r="D16" s="50">
        <v>158005.81999999998</v>
      </c>
      <c r="E16" s="10"/>
      <c r="F16" s="50">
        <v>31938.708880000002</v>
      </c>
    </row>
    <row r="17" spans="1:6" x14ac:dyDescent="0.25">
      <c r="A17" s="54"/>
      <c r="B17" s="48" t="s">
        <v>91</v>
      </c>
      <c r="C17" s="50">
        <v>1464930.1349900002</v>
      </c>
      <c r="D17" s="50">
        <v>171749.64900000003</v>
      </c>
      <c r="E17" s="10"/>
      <c r="F17" s="50">
        <v>38986.461709999996</v>
      </c>
    </row>
    <row r="18" spans="1:6" x14ac:dyDescent="0.25">
      <c r="A18" s="54"/>
      <c r="B18" s="48" t="s">
        <v>92</v>
      </c>
      <c r="C18" s="50">
        <v>1609577.1060100002</v>
      </c>
      <c r="D18" s="50">
        <v>188017.78829999996</v>
      </c>
      <c r="E18" s="10"/>
      <c r="F18" s="55">
        <v>43475.004249999991</v>
      </c>
    </row>
    <row r="19" spans="1:6" x14ac:dyDescent="0.25">
      <c r="A19" s="54"/>
      <c r="B19" s="48" t="s">
        <v>93</v>
      </c>
      <c r="C19" s="50">
        <v>996259.89299997536</v>
      </c>
      <c r="D19" s="50">
        <v>113848.175</v>
      </c>
      <c r="E19" s="10"/>
      <c r="F19" s="55">
        <v>26557.832470000001</v>
      </c>
    </row>
    <row r="20" spans="1:6" x14ac:dyDescent="0.25">
      <c r="A20" s="54"/>
      <c r="B20" s="48" t="s">
        <v>94</v>
      </c>
      <c r="C20" s="50">
        <v>1151678.9680000001</v>
      </c>
      <c r="D20" s="50">
        <v>128095.08626000001</v>
      </c>
      <c r="E20" s="10"/>
      <c r="F20" s="55">
        <v>29740.306379999998</v>
      </c>
    </row>
    <row r="21" spans="1:6" x14ac:dyDescent="0.25">
      <c r="A21" s="53"/>
      <c r="B21" s="48" t="s">
        <v>95</v>
      </c>
      <c r="C21" s="50">
        <v>1249728.8679999998</v>
      </c>
      <c r="D21" s="50">
        <v>144126.96007000003</v>
      </c>
      <c r="E21" s="10"/>
      <c r="F21" s="55">
        <v>30077.062709999995</v>
      </c>
    </row>
    <row r="22" spans="1:6" x14ac:dyDescent="0.25">
      <c r="A22" s="53"/>
      <c r="B22" s="48" t="s">
        <v>96</v>
      </c>
      <c r="C22" s="50">
        <v>1757298.3469999996</v>
      </c>
      <c r="D22" s="50">
        <v>205799.99287000002</v>
      </c>
      <c r="E22" s="10"/>
      <c r="F22" s="55">
        <v>47648.633199999997</v>
      </c>
    </row>
    <row r="23" spans="1:6" x14ac:dyDescent="0.25">
      <c r="A23" s="53"/>
      <c r="B23" s="48" t="s">
        <v>97</v>
      </c>
      <c r="C23" s="50">
        <v>1849696.8050000004</v>
      </c>
      <c r="D23" s="50">
        <v>232073.74099000002</v>
      </c>
      <c r="E23" s="10"/>
      <c r="F23" s="55">
        <v>54786.629229999999</v>
      </c>
    </row>
    <row r="24" spans="1:6" x14ac:dyDescent="0.25">
      <c r="A24" s="53"/>
      <c r="B24" s="48" t="s">
        <v>98</v>
      </c>
      <c r="C24" s="50">
        <v>1790531.6070000001</v>
      </c>
      <c r="D24" s="50">
        <v>220120.48121</v>
      </c>
      <c r="E24" s="10"/>
      <c r="F24" s="55">
        <v>51023.958169999962</v>
      </c>
    </row>
    <row r="25" spans="1:6" x14ac:dyDescent="0.25">
      <c r="A25" s="53"/>
      <c r="B25" s="48" t="s">
        <v>99</v>
      </c>
      <c r="C25" s="50">
        <v>1866935.8630000001</v>
      </c>
      <c r="D25" s="50">
        <v>234381.20007000002</v>
      </c>
      <c r="E25" s="10"/>
      <c r="F25" s="55">
        <v>49848.707630000012</v>
      </c>
    </row>
    <row r="26" spans="1:6" x14ac:dyDescent="0.25">
      <c r="A26" s="53"/>
      <c r="B26" s="48" t="s">
        <v>100</v>
      </c>
      <c r="C26" s="50">
        <v>1669917.4829999998</v>
      </c>
      <c r="D26" s="50">
        <v>202185.44445000004</v>
      </c>
      <c r="E26" s="10"/>
      <c r="F26" s="55">
        <v>42995.919409999995</v>
      </c>
    </row>
    <row r="27" spans="1:6" x14ac:dyDescent="0.25">
      <c r="A27" s="53"/>
      <c r="B27" s="48" t="s">
        <v>101</v>
      </c>
      <c r="C27" s="50">
        <v>1292286.7049999998</v>
      </c>
      <c r="D27" s="50">
        <v>153957.78862500002</v>
      </c>
      <c r="E27" s="10"/>
      <c r="F27" s="55">
        <v>33185.181450000011</v>
      </c>
    </row>
    <row r="28" spans="1:6" x14ac:dyDescent="0.25">
      <c r="A28" s="56" t="s">
        <v>103</v>
      </c>
      <c r="B28" s="57"/>
      <c r="C28" s="58">
        <f>SUM(C16:C27)</f>
        <v>18120018.956999972</v>
      </c>
      <c r="D28" s="58">
        <f t="shared" ref="D28" si="1">SUM(D16:D27)</f>
        <v>2152362.1268450003</v>
      </c>
      <c r="E28" s="58"/>
      <c r="F28" s="58">
        <f t="shared" ref="F28" si="2">SUM(F16:F27)</f>
        <v>480264.40548999998</v>
      </c>
    </row>
    <row r="29" spans="1:6" x14ac:dyDescent="0.25">
      <c r="A29" s="47">
        <v>2002</v>
      </c>
      <c r="B29" s="48" t="s">
        <v>90</v>
      </c>
      <c r="C29" s="50">
        <v>1585669.9469999997</v>
      </c>
      <c r="D29" s="50">
        <v>177485.77759999997</v>
      </c>
      <c r="E29" s="10"/>
      <c r="F29" s="50">
        <v>39185.312921999997</v>
      </c>
    </row>
    <row r="30" spans="1:6" x14ac:dyDescent="0.25">
      <c r="A30" s="54"/>
      <c r="B30" s="48" t="s">
        <v>91</v>
      </c>
      <c r="C30" s="50">
        <v>1626498.236</v>
      </c>
      <c r="D30" s="50">
        <v>193873.00149999993</v>
      </c>
      <c r="E30" s="10"/>
      <c r="F30" s="50">
        <v>47443.754115000003</v>
      </c>
    </row>
    <row r="31" spans="1:6" x14ac:dyDescent="0.25">
      <c r="A31" s="54"/>
      <c r="B31" s="48" t="s">
        <v>92</v>
      </c>
      <c r="C31" s="50">
        <v>1546404.622</v>
      </c>
      <c r="D31" s="50">
        <v>188907.5969</v>
      </c>
      <c r="E31" s="10"/>
      <c r="F31" s="55">
        <v>49305.944207</v>
      </c>
    </row>
    <row r="32" spans="1:6" x14ac:dyDescent="0.25">
      <c r="A32" s="54"/>
      <c r="B32" s="48" t="s">
        <v>93</v>
      </c>
      <c r="C32" s="50">
        <v>1634077.594</v>
      </c>
      <c r="D32" s="50">
        <v>178113.78485</v>
      </c>
      <c r="E32" s="10"/>
      <c r="F32" s="55">
        <v>41227.21158599999</v>
      </c>
    </row>
    <row r="33" spans="1:6" x14ac:dyDescent="0.25">
      <c r="A33" s="54"/>
      <c r="B33" s="48" t="s">
        <v>94</v>
      </c>
      <c r="C33" s="50">
        <v>1658338.6839999999</v>
      </c>
      <c r="D33" s="50">
        <v>189595.64678999994</v>
      </c>
      <c r="E33" s="10"/>
      <c r="F33" s="55">
        <v>43575.567854000008</v>
      </c>
    </row>
    <row r="34" spans="1:6" x14ac:dyDescent="0.25">
      <c r="A34" s="53"/>
      <c r="B34" s="48" t="s">
        <v>95</v>
      </c>
      <c r="C34" s="50">
        <v>1690369.8220000002</v>
      </c>
      <c r="D34" s="50">
        <v>193106.98268999998</v>
      </c>
      <c r="E34" s="10"/>
      <c r="F34" s="55">
        <v>43347.191075000002</v>
      </c>
    </row>
    <row r="35" spans="1:6" x14ac:dyDescent="0.25">
      <c r="A35" s="53"/>
      <c r="B35" s="48" t="s">
        <v>96</v>
      </c>
      <c r="C35" s="50">
        <v>1928800.9910000004</v>
      </c>
      <c r="D35" s="50">
        <v>225210.03416000004</v>
      </c>
      <c r="E35" s="10"/>
      <c r="F35" s="55">
        <v>53231.902046000003</v>
      </c>
    </row>
    <row r="36" spans="1:6" x14ac:dyDescent="0.25">
      <c r="A36" s="53"/>
      <c r="B36" s="48" t="s">
        <v>97</v>
      </c>
      <c r="C36" s="50">
        <v>1917627.4369999999</v>
      </c>
      <c r="D36" s="50">
        <v>233637.21665999998</v>
      </c>
      <c r="E36" s="10"/>
      <c r="F36" s="55">
        <v>60606.330739000005</v>
      </c>
    </row>
    <row r="37" spans="1:6" x14ac:dyDescent="0.25">
      <c r="A37" s="53"/>
      <c r="B37" s="48" t="s">
        <v>98</v>
      </c>
      <c r="C37" s="50">
        <v>1833958.142</v>
      </c>
      <c r="D37" s="50">
        <v>228110.21363000019</v>
      </c>
      <c r="E37" s="10"/>
      <c r="F37" s="55">
        <v>55158.749369000005</v>
      </c>
    </row>
    <row r="38" spans="1:6" x14ac:dyDescent="0.25">
      <c r="A38" s="53"/>
      <c r="B38" s="48" t="s">
        <v>99</v>
      </c>
      <c r="C38" s="50">
        <v>1870501.6069999998</v>
      </c>
      <c r="D38" s="50">
        <v>229707.80151999992</v>
      </c>
      <c r="E38" s="10"/>
      <c r="F38" s="55">
        <v>54838.286413999987</v>
      </c>
    </row>
    <row r="39" spans="1:6" x14ac:dyDescent="0.25">
      <c r="A39" s="53"/>
      <c r="B39" s="48" t="s">
        <v>100</v>
      </c>
      <c r="C39" s="50">
        <v>1664925.3059999999</v>
      </c>
      <c r="D39" s="50">
        <v>196584.19971000002</v>
      </c>
      <c r="E39" s="10"/>
      <c r="F39" s="55">
        <v>41324.854637000004</v>
      </c>
    </row>
    <row r="40" spans="1:6" x14ac:dyDescent="0.25">
      <c r="A40" s="53"/>
      <c r="B40" s="48" t="s">
        <v>101</v>
      </c>
      <c r="C40" s="50">
        <v>1548273.9909999999</v>
      </c>
      <c r="D40" s="50">
        <v>187537.95801</v>
      </c>
      <c r="E40" s="10"/>
      <c r="F40" s="55">
        <v>43242.012851999978</v>
      </c>
    </row>
    <row r="41" spans="1:6" x14ac:dyDescent="0.25">
      <c r="A41" s="56" t="s">
        <v>104</v>
      </c>
      <c r="B41" s="57"/>
      <c r="C41" s="58">
        <f>SUM(C29:C40)</f>
        <v>20505446.379000004</v>
      </c>
      <c r="D41" s="58">
        <f t="shared" ref="D41" si="3">SUM(D29:D40)</f>
        <v>2421870.2140199998</v>
      </c>
      <c r="E41" s="58"/>
      <c r="F41" s="58">
        <f t="shared" ref="F41" si="4">SUM(F29:F40)</f>
        <v>572487.1178159999</v>
      </c>
    </row>
    <row r="42" spans="1:6" x14ac:dyDescent="0.25">
      <c r="A42" s="47">
        <v>2003</v>
      </c>
      <c r="B42" s="48" t="s">
        <v>90</v>
      </c>
      <c r="C42" s="50">
        <v>1780203.5830000001</v>
      </c>
      <c r="D42" s="50">
        <v>203448.09279000002</v>
      </c>
      <c r="E42" s="10"/>
      <c r="F42" s="50">
        <v>47034.777574000007</v>
      </c>
    </row>
    <row r="43" spans="1:6" x14ac:dyDescent="0.25">
      <c r="A43" s="54"/>
      <c r="B43" s="48" t="s">
        <v>91</v>
      </c>
      <c r="C43" s="50">
        <v>1755628.3529999999</v>
      </c>
      <c r="D43" s="50">
        <v>210422.79845500004</v>
      </c>
      <c r="E43" s="10"/>
      <c r="F43" s="50">
        <v>50279.198705999988</v>
      </c>
    </row>
    <row r="44" spans="1:6" x14ac:dyDescent="0.25">
      <c r="A44" s="54"/>
      <c r="B44" s="48" t="s">
        <v>92</v>
      </c>
      <c r="C44" s="50">
        <v>1939971.423</v>
      </c>
      <c r="D44" s="50">
        <v>233158.60937999989</v>
      </c>
      <c r="E44" s="10"/>
      <c r="F44" s="55">
        <v>56833.982246999985</v>
      </c>
    </row>
    <row r="45" spans="1:6" x14ac:dyDescent="0.25">
      <c r="A45" s="54"/>
      <c r="B45" s="48" t="s">
        <v>93</v>
      </c>
      <c r="C45" s="50">
        <v>1508625.3330000006</v>
      </c>
      <c r="D45" s="50">
        <v>174237.14555000002</v>
      </c>
      <c r="E45" s="10"/>
      <c r="F45" s="55">
        <v>40498.745172999996</v>
      </c>
    </row>
    <row r="46" spans="1:6" x14ac:dyDescent="0.25">
      <c r="A46" s="54"/>
      <c r="B46" s="48" t="s">
        <v>94</v>
      </c>
      <c r="C46" s="50">
        <v>1795144.8859999999</v>
      </c>
      <c r="D46" s="50">
        <v>207157.08375000005</v>
      </c>
      <c r="E46" s="10"/>
      <c r="F46" s="55">
        <v>47743.348356999995</v>
      </c>
    </row>
    <row r="47" spans="1:6" x14ac:dyDescent="0.25">
      <c r="A47" s="53"/>
      <c r="B47" s="48" t="s">
        <v>95</v>
      </c>
      <c r="C47" s="50">
        <v>1678881.7239999999</v>
      </c>
      <c r="D47" s="50">
        <v>187884.83834999998</v>
      </c>
      <c r="E47" s="10"/>
      <c r="F47" s="55">
        <v>43403.075532000003</v>
      </c>
    </row>
    <row r="48" spans="1:6" x14ac:dyDescent="0.25">
      <c r="A48" s="53"/>
      <c r="B48" s="48" t="s">
        <v>96</v>
      </c>
      <c r="C48" s="50">
        <v>1959118.5350000001</v>
      </c>
      <c r="D48" s="50">
        <v>226988.37693999999</v>
      </c>
      <c r="E48" s="10"/>
      <c r="F48" s="55">
        <v>53869.830164999992</v>
      </c>
    </row>
    <row r="49" spans="1:6" x14ac:dyDescent="0.25">
      <c r="A49" s="53"/>
      <c r="B49" s="48" t="s">
        <v>97</v>
      </c>
      <c r="C49" s="50">
        <v>1992048.514</v>
      </c>
      <c r="D49" s="50">
        <v>236972.25856999995</v>
      </c>
      <c r="E49" s="10"/>
      <c r="F49" s="55">
        <v>57431.449317000013</v>
      </c>
    </row>
    <row r="50" spans="1:6" x14ac:dyDescent="0.25">
      <c r="A50" s="53"/>
      <c r="B50" s="48" t="s">
        <v>98</v>
      </c>
      <c r="C50" s="50">
        <v>1931944.5479999997</v>
      </c>
      <c r="D50" s="50">
        <v>233613.05059999999</v>
      </c>
      <c r="E50" s="10"/>
      <c r="F50" s="55">
        <v>56022.068931000133</v>
      </c>
    </row>
    <row r="51" spans="1:6" x14ac:dyDescent="0.25">
      <c r="A51" s="53"/>
      <c r="B51" s="48" t="s">
        <v>99</v>
      </c>
      <c r="C51" s="50">
        <v>1868111.429</v>
      </c>
      <c r="D51" s="50">
        <v>218012.54924099986</v>
      </c>
      <c r="E51" s="10"/>
      <c r="F51" s="55">
        <v>49916.543109000006</v>
      </c>
    </row>
    <row r="52" spans="1:6" x14ac:dyDescent="0.25">
      <c r="A52" s="53"/>
      <c r="B52" s="48" t="s">
        <v>100</v>
      </c>
      <c r="C52" s="50">
        <v>1669943.7490000001</v>
      </c>
      <c r="D52" s="50">
        <v>190019.70861999999</v>
      </c>
      <c r="E52" s="10"/>
      <c r="F52" s="55">
        <v>42312.70646699996</v>
      </c>
    </row>
    <row r="53" spans="1:6" x14ac:dyDescent="0.25">
      <c r="A53" s="53"/>
      <c r="B53" s="48" t="s">
        <v>101</v>
      </c>
      <c r="C53" s="50">
        <v>1789777.794003</v>
      </c>
      <c r="D53" s="50">
        <v>208603.09789800009</v>
      </c>
      <c r="E53" s="10"/>
      <c r="F53" s="55">
        <v>49224.683581999998</v>
      </c>
    </row>
    <row r="54" spans="1:6" x14ac:dyDescent="0.25">
      <c r="A54" s="56" t="s">
        <v>105</v>
      </c>
      <c r="B54" s="57"/>
      <c r="C54" s="58">
        <f>SUM(C42:C53)</f>
        <v>21669399.871003002</v>
      </c>
      <c r="D54" s="58">
        <f t="shared" ref="D54" si="5">SUM(D42:D53)</f>
        <v>2530517.610144</v>
      </c>
      <c r="E54" s="58"/>
      <c r="F54" s="58">
        <f t="shared" ref="F54" si="6">SUM(F42:F53)</f>
        <v>594570.40916000004</v>
      </c>
    </row>
    <row r="55" spans="1:6" x14ac:dyDescent="0.25">
      <c r="A55" s="47">
        <v>2004</v>
      </c>
      <c r="B55" s="48" t="s">
        <v>90</v>
      </c>
      <c r="C55" s="50">
        <v>1690471.2559999998</v>
      </c>
      <c r="D55" s="50">
        <v>182629.19983000003</v>
      </c>
      <c r="E55" s="10"/>
      <c r="F55" s="50">
        <v>43862.216503000003</v>
      </c>
    </row>
    <row r="56" spans="1:6" x14ac:dyDescent="0.25">
      <c r="A56" s="54"/>
      <c r="B56" s="48" t="s">
        <v>91</v>
      </c>
      <c r="C56" s="50">
        <v>1856477.1409999998</v>
      </c>
      <c r="D56" s="50">
        <v>222419.61480300006</v>
      </c>
      <c r="E56" s="10"/>
      <c r="F56" s="50">
        <v>55433.350824000008</v>
      </c>
    </row>
    <row r="57" spans="1:6" x14ac:dyDescent="0.25">
      <c r="A57" s="54"/>
      <c r="B57" s="48" t="s">
        <v>92</v>
      </c>
      <c r="C57" s="50">
        <v>2034737.0730000001</v>
      </c>
      <c r="D57" s="50">
        <v>245423.43150000004</v>
      </c>
      <c r="E57" s="10"/>
      <c r="F57" s="55">
        <v>62200.289401000002</v>
      </c>
    </row>
    <row r="58" spans="1:6" x14ac:dyDescent="0.25">
      <c r="A58" s="54"/>
      <c r="B58" s="48" t="s">
        <v>93</v>
      </c>
      <c r="C58" s="50">
        <v>1584314.3939999996</v>
      </c>
      <c r="D58" s="50">
        <v>185273.13699999996</v>
      </c>
      <c r="E58" s="10"/>
      <c r="F58" s="55">
        <v>45417.72350900001</v>
      </c>
    </row>
    <row r="59" spans="1:6" x14ac:dyDescent="0.25">
      <c r="A59" s="54"/>
      <c r="B59" s="48" t="s">
        <v>94</v>
      </c>
      <c r="C59" s="50">
        <v>1731354.2770000002</v>
      </c>
      <c r="D59" s="50">
        <v>200322.11663000009</v>
      </c>
      <c r="E59" s="10"/>
      <c r="F59" s="55">
        <v>45407.400930000025</v>
      </c>
    </row>
    <row r="60" spans="1:6" x14ac:dyDescent="0.25">
      <c r="A60" s="53"/>
      <c r="B60" s="48" t="s">
        <v>95</v>
      </c>
      <c r="C60" s="50">
        <v>1835510.4780000001</v>
      </c>
      <c r="D60" s="50">
        <v>216674.83388800002</v>
      </c>
      <c r="E60" s="10"/>
      <c r="F60" s="55">
        <v>48981.247521999998</v>
      </c>
    </row>
    <row r="61" spans="1:6" x14ac:dyDescent="0.25">
      <c r="A61" s="53"/>
      <c r="B61" s="48" t="s">
        <v>96</v>
      </c>
      <c r="C61" s="50">
        <v>2010884.0504000001</v>
      </c>
      <c r="D61" s="50">
        <v>238284.64029000001</v>
      </c>
      <c r="E61" s="10"/>
      <c r="F61" s="55">
        <v>56356.313368000003</v>
      </c>
    </row>
    <row r="62" spans="1:6" x14ac:dyDescent="0.25">
      <c r="A62" s="53"/>
      <c r="B62" s="48" t="s">
        <v>97</v>
      </c>
      <c r="C62" s="50">
        <v>2006575.5439999998</v>
      </c>
      <c r="D62" s="50">
        <v>246446.20328999995</v>
      </c>
      <c r="E62" s="10"/>
      <c r="F62" s="55">
        <v>61693.465439</v>
      </c>
    </row>
    <row r="63" spans="1:6" x14ac:dyDescent="0.25">
      <c r="A63" s="53"/>
      <c r="B63" s="48" t="s">
        <v>98</v>
      </c>
      <c r="C63" s="50">
        <v>1966475.1980000001</v>
      </c>
      <c r="D63" s="50">
        <v>238970.46659499995</v>
      </c>
      <c r="E63" s="10"/>
      <c r="F63" s="55">
        <v>57325.800043000054</v>
      </c>
    </row>
    <row r="64" spans="1:6" x14ac:dyDescent="0.25">
      <c r="A64" s="53"/>
      <c r="B64" s="48" t="s">
        <v>99</v>
      </c>
      <c r="C64" s="50">
        <v>1911524.9099999997</v>
      </c>
      <c r="D64" s="50">
        <v>228781.16653999995</v>
      </c>
      <c r="E64" s="10"/>
      <c r="F64" s="55">
        <v>51011.036285999995</v>
      </c>
    </row>
    <row r="65" spans="1:6" x14ac:dyDescent="0.25">
      <c r="A65" s="53"/>
      <c r="B65" s="48" t="s">
        <v>100</v>
      </c>
      <c r="C65" s="50">
        <v>1677796.648</v>
      </c>
      <c r="D65" s="50">
        <v>191804.07916500006</v>
      </c>
      <c r="E65" s="10"/>
      <c r="F65" s="55">
        <v>41315.446349999998</v>
      </c>
    </row>
    <row r="66" spans="1:6" x14ac:dyDescent="0.25">
      <c r="A66" s="53"/>
      <c r="B66" s="48" t="s">
        <v>101</v>
      </c>
      <c r="C66" s="50">
        <v>1859157.1639999996</v>
      </c>
      <c r="D66" s="50">
        <v>217643.41926200004</v>
      </c>
      <c r="E66" s="10"/>
      <c r="F66" s="55">
        <v>49487.521129999877</v>
      </c>
    </row>
    <row r="67" spans="1:6" x14ac:dyDescent="0.25">
      <c r="A67" s="56" t="s">
        <v>106</v>
      </c>
      <c r="B67" s="57"/>
      <c r="C67" s="58">
        <f>SUM(C55:C66)</f>
        <v>22165278.133399997</v>
      </c>
      <c r="D67" s="58">
        <f t="shared" ref="D67" si="7">SUM(D55:D66)</f>
        <v>2614672.3087929999</v>
      </c>
      <c r="E67" s="58"/>
      <c r="F67" s="58">
        <f t="shared" ref="F67" si="8">SUM(F55:F66)</f>
        <v>618491.8113050001</v>
      </c>
    </row>
    <row r="68" spans="1:6" x14ac:dyDescent="0.25">
      <c r="A68" s="47">
        <v>2005</v>
      </c>
      <c r="B68" s="48" t="s">
        <v>90</v>
      </c>
      <c r="C68" s="50">
        <v>1851450.993</v>
      </c>
      <c r="D68" s="50">
        <v>207991.57874900004</v>
      </c>
      <c r="E68" s="55"/>
      <c r="F68" s="50">
        <v>48184.424630000009</v>
      </c>
    </row>
    <row r="69" spans="1:6" x14ac:dyDescent="0.25">
      <c r="A69" s="54"/>
      <c r="B69" s="48" t="s">
        <v>91</v>
      </c>
      <c r="C69" s="50">
        <v>1837869.3559999999</v>
      </c>
      <c r="D69" s="50">
        <v>213827.16557500011</v>
      </c>
      <c r="E69" s="55"/>
      <c r="F69" s="50">
        <v>51790.615120000002</v>
      </c>
    </row>
    <row r="70" spans="1:6" x14ac:dyDescent="0.25">
      <c r="A70" s="54"/>
      <c r="B70" s="48" t="s">
        <v>92</v>
      </c>
      <c r="C70" s="50">
        <v>1948845.176</v>
      </c>
      <c r="D70" s="50">
        <v>227861.30758700002</v>
      </c>
      <c r="E70" s="55"/>
      <c r="F70" s="55">
        <v>54024.482909999999</v>
      </c>
    </row>
    <row r="71" spans="1:6" x14ac:dyDescent="0.25">
      <c r="A71" s="54"/>
      <c r="B71" s="48" t="s">
        <v>93</v>
      </c>
      <c r="C71" s="50">
        <v>1913165.5429999998</v>
      </c>
      <c r="D71" s="50">
        <v>227474.92894700001</v>
      </c>
      <c r="E71" s="55"/>
      <c r="F71" s="55">
        <v>51835.56762999999</v>
      </c>
    </row>
    <row r="72" spans="1:6" x14ac:dyDescent="0.25">
      <c r="A72" s="54"/>
      <c r="B72" s="48" t="s">
        <v>94</v>
      </c>
      <c r="C72" s="50">
        <v>1540919.7879999999</v>
      </c>
      <c r="D72" s="50">
        <v>176880.26154700009</v>
      </c>
      <c r="E72" s="55"/>
      <c r="F72" s="55">
        <v>42056.835039999998</v>
      </c>
    </row>
    <row r="73" spans="1:6" x14ac:dyDescent="0.25">
      <c r="A73" s="53"/>
      <c r="B73" s="48" t="s">
        <v>95</v>
      </c>
      <c r="C73" s="50">
        <v>1535831.7959999999</v>
      </c>
      <c r="D73" s="50">
        <v>175431.54732599997</v>
      </c>
      <c r="E73" s="55"/>
      <c r="F73" s="55">
        <v>41200.811690000002</v>
      </c>
    </row>
    <row r="74" spans="1:6" x14ac:dyDescent="0.25">
      <c r="A74" s="53"/>
      <c r="B74" s="48" t="s">
        <v>96</v>
      </c>
      <c r="C74" s="50">
        <v>1907158.3930000002</v>
      </c>
      <c r="D74" s="50">
        <v>228264.51820900003</v>
      </c>
      <c r="E74" s="55"/>
      <c r="F74" s="55">
        <v>56321.883219999996</v>
      </c>
    </row>
    <row r="75" spans="1:6" x14ac:dyDescent="0.25">
      <c r="A75" s="53"/>
      <c r="B75" s="48" t="s">
        <v>97</v>
      </c>
      <c r="C75" s="50">
        <v>2018134.6159999999</v>
      </c>
      <c r="D75" s="50">
        <v>247083.95055700006</v>
      </c>
      <c r="E75" s="55"/>
      <c r="F75" s="55">
        <v>64079.891349999998</v>
      </c>
    </row>
    <row r="76" spans="1:6" x14ac:dyDescent="0.25">
      <c r="A76" s="53"/>
      <c r="B76" s="48" t="s">
        <v>98</v>
      </c>
      <c r="C76" s="50">
        <v>1948929.3399999999</v>
      </c>
      <c r="D76" s="50">
        <v>249712.86521899994</v>
      </c>
      <c r="E76" s="55"/>
      <c r="F76" s="55">
        <v>61645.25935</v>
      </c>
    </row>
    <row r="77" spans="1:6" x14ac:dyDescent="0.25">
      <c r="A77" s="53"/>
      <c r="B77" s="48" t="s">
        <v>99</v>
      </c>
      <c r="C77" s="50">
        <v>1884271.027</v>
      </c>
      <c r="D77" s="50">
        <v>223210.78734200005</v>
      </c>
      <c r="E77" s="50">
        <v>2793.9579999999996</v>
      </c>
      <c r="F77" s="55">
        <v>48201.160060000002</v>
      </c>
    </row>
    <row r="78" spans="1:6" x14ac:dyDescent="0.25">
      <c r="A78" s="53"/>
      <c r="B78" s="48" t="s">
        <v>100</v>
      </c>
      <c r="C78" s="50">
        <v>1744281.0189999999</v>
      </c>
      <c r="D78" s="50">
        <v>192001.99697800013</v>
      </c>
      <c r="E78" s="50">
        <v>12201.662825477706</v>
      </c>
      <c r="F78" s="55">
        <v>31963.246830000004</v>
      </c>
    </row>
    <row r="79" spans="1:6" x14ac:dyDescent="0.25">
      <c r="A79" s="53"/>
      <c r="B79" s="48" t="s">
        <v>101</v>
      </c>
      <c r="C79" s="50">
        <v>1653948.023</v>
      </c>
      <c r="D79" s="50">
        <v>182058.13273599994</v>
      </c>
      <c r="E79" s="50">
        <v>12038.275000000001</v>
      </c>
      <c r="F79" s="55">
        <v>30030.242630000001</v>
      </c>
    </row>
    <row r="80" spans="1:6" x14ac:dyDescent="0.25">
      <c r="A80" s="56" t="s">
        <v>107</v>
      </c>
      <c r="B80" s="57"/>
      <c r="C80" s="58">
        <f>SUM(C68:C79)</f>
        <v>21784805.07</v>
      </c>
      <c r="D80" s="58">
        <f t="shared" ref="D80" si="9">SUM(D68:D79)</f>
        <v>2551799.0407720003</v>
      </c>
      <c r="E80" s="58">
        <f t="shared" ref="E80" si="10">SUM(E68:E79)</f>
        <v>27033.895825477706</v>
      </c>
      <c r="F80" s="58">
        <f t="shared" ref="F80" si="11">SUM(F68:F79)</f>
        <v>581334.42046000005</v>
      </c>
    </row>
    <row r="81" spans="1:6" x14ac:dyDescent="0.25">
      <c r="A81" s="47">
        <v>2006</v>
      </c>
      <c r="B81" s="48" t="s">
        <v>90</v>
      </c>
      <c r="C81" s="50">
        <v>1694824.2870000002</v>
      </c>
      <c r="D81" s="50">
        <v>170585.03412500003</v>
      </c>
      <c r="E81" s="50">
        <v>13429.877999999999</v>
      </c>
      <c r="F81" s="50">
        <v>25544.832490000001</v>
      </c>
    </row>
    <row r="82" spans="1:6" x14ac:dyDescent="0.25">
      <c r="A82" s="54"/>
      <c r="B82" s="48" t="s">
        <v>91</v>
      </c>
      <c r="C82" s="50">
        <v>1812299.5150000001</v>
      </c>
      <c r="D82" s="50">
        <v>198388.05453999998</v>
      </c>
      <c r="E82" s="50">
        <v>16181.804999999968</v>
      </c>
      <c r="F82" s="50">
        <v>31930.096519999996</v>
      </c>
    </row>
    <row r="83" spans="1:6" x14ac:dyDescent="0.25">
      <c r="A83" s="54"/>
      <c r="B83" s="48" t="s">
        <v>92</v>
      </c>
      <c r="C83" s="50">
        <v>1964267.081</v>
      </c>
      <c r="D83" s="50">
        <v>201499.88881000003</v>
      </c>
      <c r="E83" s="50">
        <v>20072.081999999999</v>
      </c>
      <c r="F83" s="55">
        <v>25807.981779999998</v>
      </c>
    </row>
    <row r="84" spans="1:6" x14ac:dyDescent="0.25">
      <c r="A84" s="54"/>
      <c r="B84" s="48" t="s">
        <v>93</v>
      </c>
      <c r="C84" s="50">
        <v>1631500.1880000003</v>
      </c>
      <c r="D84" s="50">
        <v>155998.62290800002</v>
      </c>
      <c r="E84" s="50">
        <v>25766.381000000001</v>
      </c>
      <c r="F84" s="55">
        <v>14833.483769999999</v>
      </c>
    </row>
    <row r="85" spans="1:6" x14ac:dyDescent="0.25">
      <c r="A85" s="54"/>
      <c r="B85" s="48" t="s">
        <v>94</v>
      </c>
      <c r="C85" s="50">
        <v>1689422.8959999997</v>
      </c>
      <c r="D85" s="50">
        <v>157652.44393900005</v>
      </c>
      <c r="E85" s="50">
        <v>25208.803670063691</v>
      </c>
      <c r="F85" s="55">
        <v>15126.90638</v>
      </c>
    </row>
    <row r="86" spans="1:6" x14ac:dyDescent="0.25">
      <c r="A86" s="53"/>
      <c r="B86" s="48" t="s">
        <v>95</v>
      </c>
      <c r="C86" s="50">
        <v>1541842.9320000003</v>
      </c>
      <c r="D86" s="50">
        <v>144046.26997999995</v>
      </c>
      <c r="E86" s="50">
        <v>20998.158799999997</v>
      </c>
      <c r="F86" s="55">
        <v>14172.640450000001</v>
      </c>
    </row>
    <row r="87" spans="1:6" x14ac:dyDescent="0.25">
      <c r="A87" s="53"/>
      <c r="B87" s="48" t="s">
        <v>96</v>
      </c>
      <c r="C87" s="50">
        <v>2022384.718998</v>
      </c>
      <c r="D87" s="50">
        <v>210295.644635</v>
      </c>
      <c r="E87" s="50">
        <v>24229.996073885344</v>
      </c>
      <c r="F87" s="55">
        <v>24575.601770000001</v>
      </c>
    </row>
    <row r="88" spans="1:6" x14ac:dyDescent="0.25">
      <c r="A88" s="53"/>
      <c r="B88" s="48" t="s">
        <v>97</v>
      </c>
      <c r="C88" s="50">
        <v>2104935.2280000001</v>
      </c>
      <c r="D88" s="50">
        <v>235088.26800799987</v>
      </c>
      <c r="E88" s="50">
        <v>22806.549741401272</v>
      </c>
      <c r="F88" s="55">
        <v>29739.767999999996</v>
      </c>
    </row>
    <row r="89" spans="1:6" x14ac:dyDescent="0.25">
      <c r="A89" s="53"/>
      <c r="B89" s="48" t="s">
        <v>98</v>
      </c>
      <c r="C89" s="50">
        <v>2043241.0859999997</v>
      </c>
      <c r="D89" s="50">
        <v>235494.33954900003</v>
      </c>
      <c r="E89" s="50">
        <v>25951.030000000002</v>
      </c>
      <c r="F89" s="55">
        <v>24697.124000000003</v>
      </c>
    </row>
    <row r="90" spans="1:6" x14ac:dyDescent="0.25">
      <c r="A90" s="53"/>
      <c r="B90" s="48" t="s">
        <v>99</v>
      </c>
      <c r="C90" s="50">
        <v>2030566.84512</v>
      </c>
      <c r="D90" s="50">
        <v>230211.87580400001</v>
      </c>
      <c r="E90" s="50">
        <v>26906.994999999999</v>
      </c>
      <c r="F90" s="55">
        <v>24972.329000000002</v>
      </c>
    </row>
    <row r="91" spans="1:6" x14ac:dyDescent="0.25">
      <c r="A91" s="53"/>
      <c r="B91" s="48" t="s">
        <v>100</v>
      </c>
      <c r="C91" s="50">
        <v>1813527.4518799998</v>
      </c>
      <c r="D91" s="50">
        <v>185673.31235900003</v>
      </c>
      <c r="E91" s="50">
        <v>21244.120000000003</v>
      </c>
      <c r="F91" s="55">
        <v>19767.081999999999</v>
      </c>
    </row>
    <row r="92" spans="1:6" x14ac:dyDescent="0.25">
      <c r="A92" s="53"/>
      <c r="B92" s="48" t="s">
        <v>101</v>
      </c>
      <c r="C92" s="50">
        <v>1671121.0569999998</v>
      </c>
      <c r="D92" s="50">
        <v>168742.70477699995</v>
      </c>
      <c r="E92" s="50">
        <v>22888.042999999998</v>
      </c>
      <c r="F92" s="55">
        <v>19037.337999999996</v>
      </c>
    </row>
    <row r="93" spans="1:6" x14ac:dyDescent="0.25">
      <c r="A93" s="56" t="s">
        <v>108</v>
      </c>
      <c r="B93" s="57"/>
      <c r="C93" s="58">
        <f>SUM(C81:C92)</f>
        <v>22019933.285998002</v>
      </c>
      <c r="D93" s="58">
        <f t="shared" ref="D93" si="12">SUM(D81:D92)</f>
        <v>2293676.4594339998</v>
      </c>
      <c r="E93" s="58">
        <f t="shared" ref="E93" si="13">SUM(E81:E92)</f>
        <v>265683.84228535026</v>
      </c>
      <c r="F93" s="58">
        <f t="shared" ref="F93" si="14">SUM(F81:F92)</f>
        <v>270205.18416</v>
      </c>
    </row>
    <row r="94" spans="1:6" x14ac:dyDescent="0.25">
      <c r="A94" s="47">
        <v>2007</v>
      </c>
      <c r="B94" s="48" t="s">
        <v>90</v>
      </c>
      <c r="C94" s="50">
        <v>1672967.1809999999</v>
      </c>
      <c r="D94" s="50">
        <v>170191.50893099996</v>
      </c>
      <c r="E94" s="50">
        <v>16487.308200000003</v>
      </c>
      <c r="F94" s="50">
        <v>22832.606</v>
      </c>
    </row>
    <row r="95" spans="1:6" x14ac:dyDescent="0.25">
      <c r="A95" s="54"/>
      <c r="B95" s="48" t="s">
        <v>91</v>
      </c>
      <c r="C95" s="50">
        <v>1777308.169</v>
      </c>
      <c r="D95" s="50">
        <v>185478.75637699993</v>
      </c>
      <c r="E95" s="50">
        <v>23424.305700636942</v>
      </c>
      <c r="F95" s="50">
        <v>22188.413</v>
      </c>
    </row>
    <row r="96" spans="1:6" x14ac:dyDescent="0.25">
      <c r="A96" s="54"/>
      <c r="B96" s="48" t="s">
        <v>92</v>
      </c>
      <c r="C96" s="50">
        <v>1914620.8499999996</v>
      </c>
      <c r="D96" s="50">
        <v>201723.79408600004</v>
      </c>
      <c r="E96" s="50">
        <v>23115.448999999997</v>
      </c>
      <c r="F96" s="55">
        <v>26432.699000000008</v>
      </c>
    </row>
    <row r="97" spans="1:6" x14ac:dyDescent="0.25">
      <c r="A97" s="54"/>
      <c r="B97" s="48" t="s">
        <v>93</v>
      </c>
      <c r="C97" s="50">
        <v>1350858.0760000001</v>
      </c>
      <c r="D97" s="50">
        <v>127314.88089099998</v>
      </c>
      <c r="E97" s="50">
        <v>19395.647010191085</v>
      </c>
      <c r="F97" s="55">
        <v>13656.354689999998</v>
      </c>
    </row>
    <row r="98" spans="1:6" x14ac:dyDescent="0.25">
      <c r="A98" s="54"/>
      <c r="B98" s="48" t="s">
        <v>94</v>
      </c>
      <c r="C98" s="50">
        <v>1352809.5149999999</v>
      </c>
      <c r="D98" s="50">
        <v>123103.13205099996</v>
      </c>
      <c r="E98" s="50">
        <v>22711.877999999993</v>
      </c>
      <c r="F98" s="55">
        <v>12256.498</v>
      </c>
    </row>
    <row r="99" spans="1:6" x14ac:dyDescent="0.25">
      <c r="A99" s="53"/>
      <c r="B99" s="48" t="s">
        <v>95</v>
      </c>
      <c r="C99" s="50">
        <v>1745006.4109999756</v>
      </c>
      <c r="D99" s="50">
        <v>164926.47774699991</v>
      </c>
      <c r="E99" s="50">
        <v>22836.053063694264</v>
      </c>
      <c r="F99" s="55">
        <v>18662.665999999997</v>
      </c>
    </row>
    <row r="100" spans="1:6" x14ac:dyDescent="0.25">
      <c r="A100" s="53"/>
      <c r="B100" s="48" t="s">
        <v>96</v>
      </c>
      <c r="C100" s="50">
        <v>2061239.165</v>
      </c>
      <c r="D100" s="50">
        <v>209108.08575000014</v>
      </c>
      <c r="E100" s="50">
        <v>25888.033549044587</v>
      </c>
      <c r="F100" s="55">
        <v>25698.865829999999</v>
      </c>
    </row>
    <row r="101" spans="1:6" x14ac:dyDescent="0.25">
      <c r="A101" s="53"/>
      <c r="B101" s="48" t="s">
        <v>97</v>
      </c>
      <c r="C101" s="50">
        <v>2110073.0489999996</v>
      </c>
      <c r="D101" s="50">
        <v>226832.0303389999</v>
      </c>
      <c r="E101" s="50">
        <v>25216.696880254774</v>
      </c>
      <c r="F101" s="55">
        <v>24800.52663</v>
      </c>
    </row>
    <row r="102" spans="1:6" x14ac:dyDescent="0.25">
      <c r="A102" s="53"/>
      <c r="B102" s="48" t="s">
        <v>98</v>
      </c>
      <c r="C102" s="50">
        <v>2045563.9249999998</v>
      </c>
      <c r="D102" s="50">
        <v>224523.51675000018</v>
      </c>
      <c r="E102" s="50">
        <v>24540.166996178345</v>
      </c>
      <c r="F102" s="55">
        <v>26583.769</v>
      </c>
    </row>
    <row r="103" spans="1:6" x14ac:dyDescent="0.25">
      <c r="A103" s="53"/>
      <c r="B103" s="48" t="s">
        <v>99</v>
      </c>
      <c r="C103" s="50">
        <v>1914350.85</v>
      </c>
      <c r="D103" s="50">
        <v>198896.48666699984</v>
      </c>
      <c r="E103" s="50">
        <v>24995.379132484075</v>
      </c>
      <c r="F103" s="55">
        <v>21423.995000000003</v>
      </c>
    </row>
    <row r="104" spans="1:6" x14ac:dyDescent="0.25">
      <c r="A104" s="53"/>
      <c r="B104" s="48" t="s">
        <v>100</v>
      </c>
      <c r="C104" s="50">
        <v>1656095.8230000001</v>
      </c>
      <c r="D104" s="50">
        <v>167427.08144399989</v>
      </c>
      <c r="E104" s="50">
        <v>23727.057839490441</v>
      </c>
      <c r="F104" s="55">
        <v>16185.88147</v>
      </c>
    </row>
    <row r="105" spans="1:6" x14ac:dyDescent="0.25">
      <c r="A105" s="53"/>
      <c r="B105" s="48" t="s">
        <v>101</v>
      </c>
      <c r="C105" s="50">
        <v>1489310.405</v>
      </c>
      <c r="D105" s="50">
        <v>153399.86746799998</v>
      </c>
      <c r="E105" s="50">
        <v>19434.60344968153</v>
      </c>
      <c r="F105" s="55">
        <v>19615.291150000001</v>
      </c>
    </row>
    <row r="106" spans="1:6" x14ac:dyDescent="0.25">
      <c r="A106" s="56" t="s">
        <v>109</v>
      </c>
      <c r="B106" s="57"/>
      <c r="C106" s="58">
        <f>SUM(C94:C105)</f>
        <v>21090203.418999977</v>
      </c>
      <c r="D106" s="58">
        <f t="shared" ref="D106" si="15">SUM(D94:D105)</f>
        <v>2152925.6185009996</v>
      </c>
      <c r="E106" s="58">
        <f t="shared" ref="E106" si="16">SUM(E94:E105)</f>
        <v>271772.578821656</v>
      </c>
      <c r="F106" s="58">
        <f t="shared" ref="F106" si="17">SUM(F94:F105)</f>
        <v>250337.56576999999</v>
      </c>
    </row>
    <row r="107" spans="1:6" x14ac:dyDescent="0.25">
      <c r="A107" s="47">
        <v>2008</v>
      </c>
      <c r="B107" s="48" t="s">
        <v>90</v>
      </c>
      <c r="C107" s="50">
        <v>1696183.6429999997</v>
      </c>
      <c r="D107" s="50">
        <v>163407.06681400005</v>
      </c>
      <c r="E107" s="50">
        <v>22192.038174522291</v>
      </c>
      <c r="F107" s="50">
        <v>20604.732615999998</v>
      </c>
    </row>
    <row r="108" spans="1:6" x14ac:dyDescent="0.25">
      <c r="A108" s="54"/>
      <c r="B108" s="48" t="s">
        <v>91</v>
      </c>
      <c r="C108" s="50">
        <v>1719496.324</v>
      </c>
      <c r="D108" s="50">
        <v>167166.80470200005</v>
      </c>
      <c r="E108" s="50">
        <v>25370.506620382166</v>
      </c>
      <c r="F108" s="50">
        <v>19280.950029</v>
      </c>
    </row>
    <row r="109" spans="1:6" x14ac:dyDescent="0.25">
      <c r="A109" s="54"/>
      <c r="B109" s="48" t="s">
        <v>92</v>
      </c>
      <c r="C109" s="50">
        <v>1940329.923</v>
      </c>
      <c r="D109" s="50">
        <v>198288.51926999993</v>
      </c>
      <c r="E109" s="50">
        <v>26905.89167515923</v>
      </c>
      <c r="F109" s="55">
        <v>22605.752990000001</v>
      </c>
    </row>
    <row r="110" spans="1:6" x14ac:dyDescent="0.25">
      <c r="A110" s="54"/>
      <c r="B110" s="48" t="s">
        <v>93</v>
      </c>
      <c r="C110" s="50">
        <v>1482416.3709999998</v>
      </c>
      <c r="D110" s="50">
        <v>147495.90442500002</v>
      </c>
      <c r="E110" s="50">
        <v>22896.633724840765</v>
      </c>
      <c r="F110" s="55">
        <v>15315.856999999998</v>
      </c>
    </row>
    <row r="111" spans="1:6" x14ac:dyDescent="0.25">
      <c r="A111" s="54"/>
      <c r="B111" s="48" t="s">
        <v>94</v>
      </c>
      <c r="C111" s="50">
        <v>1342273.4570000004</v>
      </c>
      <c r="D111" s="50">
        <v>125714.87417500008</v>
      </c>
      <c r="E111" s="50">
        <v>23339.39850191083</v>
      </c>
      <c r="F111" s="55">
        <v>13056.019999999999</v>
      </c>
    </row>
    <row r="112" spans="1:6" x14ac:dyDescent="0.25">
      <c r="A112" s="53"/>
      <c r="B112" s="48" t="s">
        <v>95</v>
      </c>
      <c r="C112" s="50">
        <v>1680568.1030000004</v>
      </c>
      <c r="D112" s="50">
        <v>159353.29051000002</v>
      </c>
      <c r="E112" s="50">
        <v>24639.042449681529</v>
      </c>
      <c r="F112" s="55">
        <v>18321.332350000001</v>
      </c>
    </row>
    <row r="113" spans="1:6" x14ac:dyDescent="0.25">
      <c r="A113" s="53"/>
      <c r="B113" s="48" t="s">
        <v>96</v>
      </c>
      <c r="C113" s="50">
        <v>2000687.898</v>
      </c>
      <c r="D113" s="50">
        <v>200980.37164299993</v>
      </c>
      <c r="E113" s="50">
        <v>26500.277732484075</v>
      </c>
      <c r="F113" s="55">
        <v>21574.775530000003</v>
      </c>
    </row>
    <row r="114" spans="1:6" x14ac:dyDescent="0.25">
      <c r="A114" s="53"/>
      <c r="B114" s="48" t="s">
        <v>97</v>
      </c>
      <c r="C114" s="50">
        <v>2090279.2110000001</v>
      </c>
      <c r="D114" s="50">
        <v>215792.20553599991</v>
      </c>
      <c r="E114" s="50">
        <v>24546.984929936305</v>
      </c>
      <c r="F114" s="55">
        <v>23743.849000000002</v>
      </c>
    </row>
    <row r="115" spans="1:6" x14ac:dyDescent="0.25">
      <c r="A115" s="53"/>
      <c r="B115" s="48" t="s">
        <v>98</v>
      </c>
      <c r="C115" s="50">
        <v>1300327.206</v>
      </c>
      <c r="D115" s="50">
        <v>139853.40570400003</v>
      </c>
      <c r="E115" s="50">
        <v>15712.403436942674</v>
      </c>
      <c r="F115" s="55">
        <v>19136.527000000002</v>
      </c>
    </row>
    <row r="116" spans="1:6" x14ac:dyDescent="0.25">
      <c r="A116" s="53"/>
      <c r="B116" s="48" t="s">
        <v>99</v>
      </c>
      <c r="C116" s="50">
        <v>677859.73300000001</v>
      </c>
      <c r="D116" s="50">
        <v>76762.476238000003</v>
      </c>
      <c r="E116" s="50">
        <v>1692.679704458599</v>
      </c>
      <c r="F116" s="55">
        <v>14794.665000000001</v>
      </c>
    </row>
    <row r="117" spans="1:6" x14ac:dyDescent="0.25">
      <c r="A117" s="53"/>
      <c r="B117" s="48" t="s">
        <v>100</v>
      </c>
      <c r="C117" s="50">
        <v>1394008.0379999997</v>
      </c>
      <c r="D117" s="50">
        <v>138511.55057999998</v>
      </c>
      <c r="E117" s="50">
        <v>16407.557761783439</v>
      </c>
      <c r="F117" s="55">
        <v>17426.383000000002</v>
      </c>
    </row>
    <row r="118" spans="1:6" x14ac:dyDescent="0.25">
      <c r="A118" s="53"/>
      <c r="B118" s="48" t="s">
        <v>101</v>
      </c>
      <c r="C118" s="50">
        <v>1883297.8949999996</v>
      </c>
      <c r="D118" s="50">
        <v>192782.05473200002</v>
      </c>
      <c r="E118" s="50">
        <v>25381.032526114643</v>
      </c>
      <c r="F118" s="55">
        <v>20680.499879999999</v>
      </c>
    </row>
    <row r="119" spans="1:6" x14ac:dyDescent="0.25">
      <c r="A119" s="56" t="s">
        <v>110</v>
      </c>
      <c r="B119" s="57"/>
      <c r="C119" s="58">
        <f>SUM(C107:C118)</f>
        <v>19207727.801999997</v>
      </c>
      <c r="D119" s="58">
        <f t="shared" ref="D119" si="18">SUM(D107:D118)</f>
        <v>1926108.5243290004</v>
      </c>
      <c r="E119" s="58">
        <f t="shared" ref="E119" si="19">SUM(E107:E118)</f>
        <v>255584.44723821653</v>
      </c>
      <c r="F119" s="58">
        <f t="shared" ref="F119" si="20">SUM(F107:F118)</f>
        <v>226541.34439499999</v>
      </c>
    </row>
    <row r="120" spans="1:6" x14ac:dyDescent="0.25">
      <c r="A120" s="47">
        <v>2009</v>
      </c>
      <c r="B120" s="48" t="s">
        <v>90</v>
      </c>
      <c r="C120" s="50">
        <v>1928672.1880000001</v>
      </c>
      <c r="D120" s="50">
        <v>193425.84621399996</v>
      </c>
      <c r="E120" s="50">
        <v>25398.798649681532</v>
      </c>
      <c r="F120" s="50">
        <v>20989.46557</v>
      </c>
    </row>
    <row r="121" spans="1:6" x14ac:dyDescent="0.25">
      <c r="A121" s="54"/>
      <c r="B121" s="48" t="s">
        <v>91</v>
      </c>
      <c r="C121" s="50">
        <v>1941280.905</v>
      </c>
      <c r="D121" s="50">
        <v>196279.99636800002</v>
      </c>
      <c r="E121" s="50">
        <v>24421.682180891719</v>
      </c>
      <c r="F121" s="50">
        <v>21459.373960000001</v>
      </c>
    </row>
    <row r="122" spans="1:6" x14ac:dyDescent="0.25">
      <c r="A122" s="54"/>
      <c r="B122" s="48" t="s">
        <v>92</v>
      </c>
      <c r="C122" s="50">
        <v>2025288.129</v>
      </c>
      <c r="D122" s="50">
        <v>203639.09187199993</v>
      </c>
      <c r="E122" s="50">
        <v>25659.954179617831</v>
      </c>
      <c r="F122" s="55">
        <v>23965.774249999999</v>
      </c>
    </row>
    <row r="123" spans="1:6" x14ac:dyDescent="0.25">
      <c r="A123" s="54"/>
      <c r="B123" s="48" t="s">
        <v>93</v>
      </c>
      <c r="C123" s="50">
        <v>1727702.6239999998</v>
      </c>
      <c r="D123" s="50">
        <v>177357.28184499999</v>
      </c>
      <c r="E123" s="50">
        <v>20877.132059872612</v>
      </c>
      <c r="F123" s="55">
        <v>20548.77793</v>
      </c>
    </row>
    <row r="124" spans="1:6" x14ac:dyDescent="0.25">
      <c r="A124" s="54"/>
      <c r="B124" s="48" t="s">
        <v>94</v>
      </c>
      <c r="C124" s="50">
        <v>1828097.8459999999</v>
      </c>
      <c r="D124" s="50">
        <v>179045.431319</v>
      </c>
      <c r="E124" s="50">
        <v>26370.084096815288</v>
      </c>
      <c r="F124" s="55">
        <v>17613.328559999998</v>
      </c>
    </row>
    <row r="125" spans="1:6" x14ac:dyDescent="0.25">
      <c r="A125" s="53"/>
      <c r="B125" s="48" t="s">
        <v>95</v>
      </c>
      <c r="C125" s="50">
        <v>1991118.371</v>
      </c>
      <c r="D125" s="50">
        <v>195889.11564000015</v>
      </c>
      <c r="E125" s="50">
        <v>28627.133424203821</v>
      </c>
      <c r="F125" s="55">
        <v>21949.686099999999</v>
      </c>
    </row>
    <row r="126" spans="1:6" x14ac:dyDescent="0.25">
      <c r="A126" s="53"/>
      <c r="B126" s="48" t="s">
        <v>96</v>
      </c>
      <c r="C126" s="50">
        <v>2150386.0519999992</v>
      </c>
      <c r="D126" s="50">
        <v>220132.22386099989</v>
      </c>
      <c r="E126" s="50">
        <v>28992.924133757959</v>
      </c>
      <c r="F126" s="55">
        <v>26146.592349999999</v>
      </c>
    </row>
    <row r="127" spans="1:6" x14ac:dyDescent="0.25">
      <c r="A127" s="53"/>
      <c r="B127" s="48" t="s">
        <v>97</v>
      </c>
      <c r="C127" s="50">
        <v>2219658.7191400002</v>
      </c>
      <c r="D127" s="50">
        <v>244681.03345199997</v>
      </c>
      <c r="E127" s="50">
        <v>27876.87001783439</v>
      </c>
      <c r="F127" s="55">
        <v>29874.237670000002</v>
      </c>
    </row>
    <row r="128" spans="1:6" x14ac:dyDescent="0.25">
      <c r="A128" s="53"/>
      <c r="B128" s="48" t="s">
        <v>98</v>
      </c>
      <c r="C128" s="50">
        <v>2053742.7430000002</v>
      </c>
      <c r="D128" s="50">
        <v>232997.20346200006</v>
      </c>
      <c r="E128" s="50">
        <v>31292.991406369427</v>
      </c>
      <c r="F128" s="55">
        <v>27649.068742999996</v>
      </c>
    </row>
    <row r="129" spans="1:6" x14ac:dyDescent="0.25">
      <c r="A129" s="53"/>
      <c r="B129" s="48" t="s">
        <v>99</v>
      </c>
      <c r="C129" s="50">
        <v>2065702.5669999998</v>
      </c>
      <c r="D129" s="50">
        <v>231658.0491009999</v>
      </c>
      <c r="E129" s="50">
        <v>28636.093737579613</v>
      </c>
      <c r="F129" s="55">
        <v>28197.458999999995</v>
      </c>
    </row>
    <row r="130" spans="1:6" x14ac:dyDescent="0.25">
      <c r="A130" s="53"/>
      <c r="B130" s="48" t="s">
        <v>100</v>
      </c>
      <c r="C130" s="50">
        <v>1885915.5220000003</v>
      </c>
      <c r="D130" s="50">
        <v>199629.16652600002</v>
      </c>
      <c r="E130" s="50">
        <v>29427.936321019111</v>
      </c>
      <c r="F130" s="55">
        <v>20193.711059999998</v>
      </c>
    </row>
    <row r="131" spans="1:6" x14ac:dyDescent="0.25">
      <c r="A131" s="53"/>
      <c r="B131" s="48" t="s">
        <v>101</v>
      </c>
      <c r="C131" s="50">
        <v>1771080.3829999997</v>
      </c>
      <c r="D131" s="50">
        <v>189761.56006000008</v>
      </c>
      <c r="E131" s="50">
        <v>30123.163810191079</v>
      </c>
      <c r="F131" s="55">
        <v>20008.573999999997</v>
      </c>
    </row>
    <row r="132" spans="1:6" ht="17.25" x14ac:dyDescent="0.25">
      <c r="A132" s="56" t="s">
        <v>111</v>
      </c>
      <c r="B132" s="57"/>
      <c r="C132" s="58">
        <f>SUM(C120:C131)</f>
        <v>23588646.049139999</v>
      </c>
      <c r="D132" s="58">
        <f t="shared" ref="D132" si="21">SUM(D120:D131)</f>
        <v>2464495.9997199997</v>
      </c>
      <c r="E132" s="58">
        <f t="shared" ref="E132" si="22">SUM(E120:E131)</f>
        <v>327704.76401783444</v>
      </c>
      <c r="F132" s="58">
        <f t="shared" ref="F132" si="23">SUM(F120:F131)</f>
        <v>278596.04919299996</v>
      </c>
    </row>
    <row r="133" spans="1:6" x14ac:dyDescent="0.25">
      <c r="A133" s="47">
        <v>2010</v>
      </c>
      <c r="B133" s="48" t="s">
        <v>90</v>
      </c>
      <c r="C133" s="50">
        <v>1827224.2390000001</v>
      </c>
      <c r="D133" s="50">
        <v>190302.50818999999</v>
      </c>
      <c r="E133" s="50">
        <v>26680.076626751594</v>
      </c>
      <c r="F133" s="50">
        <v>23309.662499999999</v>
      </c>
    </row>
    <row r="134" spans="1:6" x14ac:dyDescent="0.25">
      <c r="A134" s="54"/>
      <c r="B134" s="48" t="s">
        <v>91</v>
      </c>
      <c r="C134" s="50">
        <v>1709495.9070000001</v>
      </c>
      <c r="D134" s="50">
        <v>179946.89105999997</v>
      </c>
      <c r="E134" s="50">
        <v>26977.226862420383</v>
      </c>
      <c r="F134" s="50">
        <v>21586.428400000001</v>
      </c>
    </row>
    <row r="135" spans="1:6" x14ac:dyDescent="0.25">
      <c r="A135" s="54"/>
      <c r="B135" s="48" t="s">
        <v>92</v>
      </c>
      <c r="C135" s="50">
        <v>1810874.9170000001</v>
      </c>
      <c r="D135" s="50">
        <v>194919.22631499989</v>
      </c>
      <c r="E135" s="50">
        <v>27057.665124840765</v>
      </c>
      <c r="F135" s="55">
        <v>25613.296730000009</v>
      </c>
    </row>
    <row r="136" spans="1:6" x14ac:dyDescent="0.25">
      <c r="A136" s="54"/>
      <c r="B136" s="48" t="s">
        <v>93</v>
      </c>
      <c r="C136" s="50">
        <v>1280074.0980000002</v>
      </c>
      <c r="D136" s="50">
        <v>118595.98832000005</v>
      </c>
      <c r="E136" s="50">
        <v>19169.097783439491</v>
      </c>
      <c r="F136" s="55">
        <v>15723.698210000002</v>
      </c>
    </row>
    <row r="137" spans="1:6" x14ac:dyDescent="0.25">
      <c r="A137" s="54"/>
      <c r="B137" s="48" t="s">
        <v>94</v>
      </c>
      <c r="C137" s="50">
        <v>1368995.3730000001</v>
      </c>
      <c r="D137" s="50">
        <v>117842.36289000003</v>
      </c>
      <c r="E137" s="50">
        <v>25341.035169426752</v>
      </c>
      <c r="F137" s="55">
        <v>12549.873</v>
      </c>
    </row>
    <row r="138" spans="1:6" x14ac:dyDescent="0.25">
      <c r="A138" s="53"/>
      <c r="B138" s="48" t="s">
        <v>95</v>
      </c>
      <c r="C138" s="50">
        <v>1692709.7499999995</v>
      </c>
      <c r="D138" s="50">
        <v>144570.12336999999</v>
      </c>
      <c r="E138" s="50">
        <v>26343.462672611469</v>
      </c>
      <c r="F138" s="55">
        <v>19718.656999999992</v>
      </c>
    </row>
    <row r="139" spans="1:6" x14ac:dyDescent="0.25">
      <c r="A139" s="53"/>
      <c r="B139" s="48" t="s">
        <v>96</v>
      </c>
      <c r="C139" s="50">
        <v>1852062.4119999998</v>
      </c>
      <c r="D139" s="50">
        <v>167117.36268000008</v>
      </c>
      <c r="E139" s="50">
        <v>26633.534020382162</v>
      </c>
      <c r="F139" s="55">
        <v>20448.778999999999</v>
      </c>
    </row>
    <row r="140" spans="1:6" x14ac:dyDescent="0.25">
      <c r="A140" s="53"/>
      <c r="B140" s="48" t="s">
        <v>97</v>
      </c>
      <c r="C140" s="50">
        <v>2112016.5639999998</v>
      </c>
      <c r="D140" s="50">
        <v>202316.29203400004</v>
      </c>
      <c r="E140" s="50">
        <v>27826.203658598719</v>
      </c>
      <c r="F140" s="55">
        <v>25122.588</v>
      </c>
    </row>
    <row r="141" spans="1:6" x14ac:dyDescent="0.25">
      <c r="A141" s="53"/>
      <c r="B141" s="48" t="s">
        <v>98</v>
      </c>
      <c r="C141" s="50">
        <v>2049457.054</v>
      </c>
      <c r="D141" s="50">
        <v>202648.87663999997</v>
      </c>
      <c r="E141" s="50">
        <v>27881.975824203819</v>
      </c>
      <c r="F141" s="55">
        <v>24412.75777</v>
      </c>
    </row>
    <row r="142" spans="1:6" x14ac:dyDescent="0.25">
      <c r="A142" s="53"/>
      <c r="B142" s="48" t="s">
        <v>99</v>
      </c>
      <c r="C142" s="50">
        <v>2072533.7729999998</v>
      </c>
      <c r="D142" s="50">
        <v>205711.95335999998</v>
      </c>
      <c r="E142" s="50">
        <v>29322.997225477706</v>
      </c>
      <c r="F142" s="55">
        <v>22710.378910000003</v>
      </c>
    </row>
    <row r="143" spans="1:6" x14ac:dyDescent="0.25">
      <c r="A143" s="53"/>
      <c r="B143" s="48" t="s">
        <v>100</v>
      </c>
      <c r="C143" s="50">
        <v>1220179.824</v>
      </c>
      <c r="D143" s="50">
        <v>111777.13467200004</v>
      </c>
      <c r="E143" s="50">
        <v>14537.088557961782</v>
      </c>
      <c r="F143" s="55">
        <v>14385.272000000001</v>
      </c>
    </row>
    <row r="144" spans="1:6" x14ac:dyDescent="0.25">
      <c r="A144" s="53"/>
      <c r="B144" s="48" t="s">
        <v>101</v>
      </c>
      <c r="C144" s="50">
        <v>1276969.7680000002</v>
      </c>
      <c r="D144" s="50">
        <v>125986.44694999994</v>
      </c>
      <c r="E144" s="50">
        <v>13516.121245859873</v>
      </c>
      <c r="F144" s="55">
        <v>14241.806999999997</v>
      </c>
    </row>
    <row r="145" spans="1:6" x14ac:dyDescent="0.25">
      <c r="A145" s="56" t="s">
        <v>112</v>
      </c>
      <c r="B145" s="57"/>
      <c r="C145" s="58">
        <f>SUM(C133:C144)</f>
        <v>20272593.678999998</v>
      </c>
      <c r="D145" s="58">
        <f t="shared" ref="D145" si="24">SUM(D133:D144)</f>
        <v>1961735.1664809999</v>
      </c>
      <c r="E145" s="58">
        <f t="shared" ref="E145" si="25">SUM(E133:E144)</f>
        <v>291286.4847719745</v>
      </c>
      <c r="F145" s="58">
        <f t="shared" ref="F145" si="26">SUM(F133:F144)</f>
        <v>239823.19851999998</v>
      </c>
    </row>
    <row r="146" spans="1:6" x14ac:dyDescent="0.25">
      <c r="A146" s="47">
        <v>2011</v>
      </c>
      <c r="B146" s="48" t="s">
        <v>90</v>
      </c>
      <c r="C146" s="50">
        <v>1937959.4910000004</v>
      </c>
      <c r="D146" s="50">
        <v>188310.64669999998</v>
      </c>
      <c r="E146" s="50">
        <v>24107.330294267518</v>
      </c>
      <c r="F146" s="50">
        <v>19990.622000000003</v>
      </c>
    </row>
    <row r="147" spans="1:6" s="59" customFormat="1" x14ac:dyDescent="0.25">
      <c r="A147" s="54"/>
      <c r="B147" s="48" t="s">
        <v>91</v>
      </c>
      <c r="C147" s="50">
        <v>1893842.5349999999</v>
      </c>
      <c r="D147" s="50">
        <v>180924.70480000001</v>
      </c>
      <c r="E147" s="50">
        <v>22212.603905732485</v>
      </c>
      <c r="F147" s="50">
        <v>21285.901829999995</v>
      </c>
    </row>
    <row r="148" spans="1:6" s="59" customFormat="1" x14ac:dyDescent="0.25">
      <c r="A148" s="54"/>
      <c r="B148" s="48" t="s">
        <v>92</v>
      </c>
      <c r="C148" s="50">
        <v>2008666.5470000003</v>
      </c>
      <c r="D148" s="50">
        <v>197986.27498000002</v>
      </c>
      <c r="E148" s="50">
        <v>30045.446876433125</v>
      </c>
      <c r="F148" s="55">
        <v>22457.599000000002</v>
      </c>
    </row>
    <row r="149" spans="1:6" s="61" customFormat="1" x14ac:dyDescent="0.25">
      <c r="A149" s="60"/>
      <c r="B149" s="48" t="s">
        <v>93</v>
      </c>
      <c r="C149" s="50">
        <v>1485051.51</v>
      </c>
      <c r="D149" s="50">
        <v>137796.18148000003</v>
      </c>
      <c r="E149" s="50">
        <v>21729.097472611465</v>
      </c>
      <c r="F149" s="55">
        <v>18359.055</v>
      </c>
    </row>
    <row r="150" spans="1:6" s="59" customFormat="1" x14ac:dyDescent="0.25">
      <c r="A150" s="54"/>
      <c r="B150" s="48" t="s">
        <v>94</v>
      </c>
      <c r="C150" s="50">
        <v>1742469.8989999997</v>
      </c>
      <c r="D150" s="50">
        <v>171311.47398999997</v>
      </c>
      <c r="E150" s="50">
        <v>30581.489540127386</v>
      </c>
      <c r="F150" s="55">
        <v>17132.784</v>
      </c>
    </row>
    <row r="151" spans="1:6" s="59" customFormat="1" x14ac:dyDescent="0.25">
      <c r="A151" s="53"/>
      <c r="B151" s="48" t="s">
        <v>95</v>
      </c>
      <c r="C151" s="50">
        <v>1895763.7310000001</v>
      </c>
      <c r="D151" s="50">
        <v>184352.68775999988</v>
      </c>
      <c r="E151" s="50">
        <v>24273.307370700637</v>
      </c>
      <c r="F151" s="55">
        <v>20926.167579999994</v>
      </c>
    </row>
    <row r="152" spans="1:6" s="59" customFormat="1" x14ac:dyDescent="0.25">
      <c r="A152" s="53"/>
      <c r="B152" s="48" t="s">
        <v>96</v>
      </c>
      <c r="C152" s="50">
        <v>2190251.6040000003</v>
      </c>
      <c r="D152" s="50">
        <v>215732.19400000002</v>
      </c>
      <c r="E152" s="50">
        <v>28889.581560509556</v>
      </c>
      <c r="F152" s="55">
        <v>25988.286</v>
      </c>
    </row>
    <row r="153" spans="1:6" s="61" customFormat="1" x14ac:dyDescent="0.25">
      <c r="A153" s="62"/>
      <c r="B153" s="48" t="s">
        <v>97</v>
      </c>
      <c r="C153" s="50">
        <v>2273398.5090000005</v>
      </c>
      <c r="D153" s="50">
        <v>231813.93679999997</v>
      </c>
      <c r="E153" s="50">
        <v>30090.315624203824</v>
      </c>
      <c r="F153" s="55">
        <v>28353.944</v>
      </c>
    </row>
    <row r="154" spans="1:6" s="61" customFormat="1" x14ac:dyDescent="0.25">
      <c r="A154" s="62"/>
      <c r="B154" s="48" t="s">
        <v>98</v>
      </c>
      <c r="C154" s="50">
        <v>2207606.3909999998</v>
      </c>
      <c r="D154" s="50">
        <v>232121.87782000005</v>
      </c>
      <c r="E154" s="50">
        <v>32584.947687898079</v>
      </c>
      <c r="F154" s="55">
        <v>26893.496990000003</v>
      </c>
    </row>
    <row r="155" spans="1:6" s="59" customFormat="1" x14ac:dyDescent="0.25">
      <c r="A155" s="53"/>
      <c r="B155" s="48" t="s">
        <v>99</v>
      </c>
      <c r="C155" s="50">
        <v>2013064.2480000001</v>
      </c>
      <c r="D155" s="50">
        <v>194012.49766999992</v>
      </c>
      <c r="E155" s="50">
        <v>33596.279499363052</v>
      </c>
      <c r="F155" s="55">
        <v>22116.171000000002</v>
      </c>
    </row>
    <row r="156" spans="1:6" s="59" customFormat="1" x14ac:dyDescent="0.25">
      <c r="A156" s="53"/>
      <c r="B156" s="48" t="s">
        <v>100</v>
      </c>
      <c r="C156" s="50">
        <v>1652479.1070000001</v>
      </c>
      <c r="D156" s="50">
        <v>154517.29250000001</v>
      </c>
      <c r="E156" s="50">
        <v>28387.117359235668</v>
      </c>
      <c r="F156" s="55">
        <v>16254.58532</v>
      </c>
    </row>
    <row r="157" spans="1:6" s="59" customFormat="1" x14ac:dyDescent="0.25">
      <c r="A157" s="53"/>
      <c r="B157" s="48" t="s">
        <v>101</v>
      </c>
      <c r="C157" s="50">
        <v>1428204.203</v>
      </c>
      <c r="D157" s="50">
        <v>120084.98054999998</v>
      </c>
      <c r="E157" s="50">
        <v>30900.648992356688</v>
      </c>
      <c r="F157" s="55">
        <v>14446.911969999996</v>
      </c>
    </row>
    <row r="158" spans="1:6" x14ac:dyDescent="0.25">
      <c r="A158" s="56" t="s">
        <v>113</v>
      </c>
      <c r="B158" s="57"/>
      <c r="C158" s="58">
        <f>SUM(C146:C157)</f>
        <v>22728757.775000002</v>
      </c>
      <c r="D158" s="58">
        <f t="shared" ref="D158" si="27">SUM(D146:D157)</f>
        <v>2208964.7490499998</v>
      </c>
      <c r="E158" s="58">
        <f t="shared" ref="E158" si="28">SUM(E146:E157)</f>
        <v>337398.16618343943</v>
      </c>
      <c r="F158" s="58">
        <f t="shared" ref="F158" si="29">SUM(F146:F157)</f>
        <v>254205.52468999999</v>
      </c>
    </row>
    <row r="159" spans="1:6" x14ac:dyDescent="0.25">
      <c r="A159" s="47">
        <v>2012</v>
      </c>
      <c r="B159" s="48" t="s">
        <v>90</v>
      </c>
      <c r="C159" s="50">
        <v>1685583.9040000001</v>
      </c>
      <c r="D159" s="50">
        <v>148482.72560000001</v>
      </c>
      <c r="E159" s="50">
        <v>28802.642258598727</v>
      </c>
      <c r="F159" s="50">
        <v>17742.516209999998</v>
      </c>
    </row>
    <row r="160" spans="1:6" s="59" customFormat="1" x14ac:dyDescent="0.25">
      <c r="A160" s="54"/>
      <c r="B160" s="48" t="s">
        <v>91</v>
      </c>
      <c r="C160" s="50">
        <v>1973654.3450000002</v>
      </c>
      <c r="D160" s="50">
        <v>192196.20220000015</v>
      </c>
      <c r="E160" s="50">
        <v>29205.814184713374</v>
      </c>
      <c r="F160" s="50">
        <v>22648.878329999996</v>
      </c>
    </row>
    <row r="161" spans="1:6" s="59" customFormat="1" x14ac:dyDescent="0.25">
      <c r="A161" s="54"/>
      <c r="B161" s="48" t="s">
        <v>92</v>
      </c>
      <c r="C161" s="50">
        <v>2083470.2180000003</v>
      </c>
      <c r="D161" s="50">
        <v>202407.58392000006</v>
      </c>
      <c r="E161" s="50">
        <v>32969.322554140126</v>
      </c>
      <c r="F161" s="55">
        <v>24617.594319999997</v>
      </c>
    </row>
    <row r="162" spans="1:6" s="61" customFormat="1" x14ac:dyDescent="0.25">
      <c r="A162" s="60"/>
      <c r="B162" s="48" t="s">
        <v>93</v>
      </c>
      <c r="C162" s="50">
        <v>1406867.5909999998</v>
      </c>
      <c r="D162" s="50">
        <v>134531.82336000007</v>
      </c>
      <c r="E162" s="50">
        <v>24848.36403566879</v>
      </c>
      <c r="F162" s="55">
        <v>15907.449999999999</v>
      </c>
    </row>
    <row r="163" spans="1:6" s="59" customFormat="1" x14ac:dyDescent="0.25">
      <c r="A163" s="54"/>
      <c r="B163" s="48" t="s">
        <v>94</v>
      </c>
      <c r="C163" s="50">
        <v>1233630.5429999998</v>
      </c>
      <c r="D163" s="50">
        <v>107659.27892999997</v>
      </c>
      <c r="E163" s="50">
        <v>28794.353425477708</v>
      </c>
      <c r="F163" s="55">
        <v>7758.3880000000008</v>
      </c>
    </row>
    <row r="164" spans="1:6" s="59" customFormat="1" x14ac:dyDescent="0.25">
      <c r="A164" s="53"/>
      <c r="B164" s="48" t="s">
        <v>95</v>
      </c>
      <c r="C164" s="50">
        <v>1997317.9139999999</v>
      </c>
      <c r="D164" s="50">
        <v>206133.78547</v>
      </c>
      <c r="E164" s="50">
        <v>29781.37310191082</v>
      </c>
      <c r="F164" s="55">
        <v>24887.319230000001</v>
      </c>
    </row>
    <row r="165" spans="1:6" s="59" customFormat="1" x14ac:dyDescent="0.25">
      <c r="A165" s="53"/>
      <c r="B165" s="48" t="s">
        <v>96</v>
      </c>
      <c r="C165" s="50">
        <v>2107651.9020000002</v>
      </c>
      <c r="D165" s="50">
        <v>222915.36536000003</v>
      </c>
      <c r="E165" s="50">
        <v>33375.505373248401</v>
      </c>
      <c r="F165" s="55">
        <v>26772.571250000001</v>
      </c>
    </row>
    <row r="166" spans="1:6" s="61" customFormat="1" x14ac:dyDescent="0.25">
      <c r="A166" s="62"/>
      <c r="B166" s="48" t="s">
        <v>97</v>
      </c>
      <c r="C166" s="50">
        <v>2075408.02</v>
      </c>
      <c r="D166" s="50">
        <v>226868.32216000001</v>
      </c>
      <c r="E166" s="50">
        <v>32998.965199999991</v>
      </c>
      <c r="F166" s="55">
        <v>26826.45381000001</v>
      </c>
    </row>
    <row r="167" spans="1:6" s="61" customFormat="1" x14ac:dyDescent="0.25">
      <c r="A167" s="62"/>
      <c r="B167" s="48" t="s">
        <v>98</v>
      </c>
      <c r="C167" s="50">
        <v>2005429.2549999997</v>
      </c>
      <c r="D167" s="50">
        <v>225330.03306000005</v>
      </c>
      <c r="E167" s="50">
        <v>34040.727614012736</v>
      </c>
      <c r="F167" s="55">
        <v>26738.935870000001</v>
      </c>
    </row>
    <row r="168" spans="1:6" s="59" customFormat="1" x14ac:dyDescent="0.25">
      <c r="A168" s="53"/>
      <c r="B168" s="48" t="s">
        <v>99</v>
      </c>
      <c r="C168" s="50">
        <v>1700439.8399999999</v>
      </c>
      <c r="D168" s="50">
        <v>169420.22998999993</v>
      </c>
      <c r="E168" s="50">
        <v>33848.794179617835</v>
      </c>
      <c r="F168" s="55">
        <v>20557.137999999999</v>
      </c>
    </row>
    <row r="169" spans="1:6" s="59" customFormat="1" x14ac:dyDescent="0.25">
      <c r="A169" s="53"/>
      <c r="B169" s="48" t="s">
        <v>100</v>
      </c>
      <c r="C169" s="50">
        <v>1144776.1810000001</v>
      </c>
      <c r="D169" s="50">
        <v>103433.11424</v>
      </c>
      <c r="E169" s="50">
        <v>28184.898101910825</v>
      </c>
      <c r="F169" s="55">
        <v>9735.77</v>
      </c>
    </row>
    <row r="170" spans="1:6" s="59" customFormat="1" x14ac:dyDescent="0.25">
      <c r="A170" s="53"/>
      <c r="B170" s="48" t="s">
        <v>101</v>
      </c>
      <c r="C170" s="50">
        <v>1409398.96</v>
      </c>
      <c r="D170" s="50">
        <v>138275.01822999999</v>
      </c>
      <c r="E170" s="50">
        <v>32871.67978726115</v>
      </c>
      <c r="F170" s="55">
        <v>18895.715329999999</v>
      </c>
    </row>
    <row r="171" spans="1:6" x14ac:dyDescent="0.25">
      <c r="A171" s="56" t="s">
        <v>114</v>
      </c>
      <c r="B171" s="57"/>
      <c r="C171" s="58">
        <f>SUM(C159:C170)</f>
        <v>20823628.673</v>
      </c>
      <c r="D171" s="58">
        <f t="shared" ref="D171" si="30">SUM(D159:D170)</f>
        <v>2077653.4825200003</v>
      </c>
      <c r="E171" s="58">
        <f t="shared" ref="E171" si="31">SUM(E159:E170)</f>
        <v>369722.43981656048</v>
      </c>
      <c r="F171" s="58">
        <f t="shared" ref="F171" si="32">SUM(F159:F170)</f>
        <v>243088.73035</v>
      </c>
    </row>
    <row r="172" spans="1:6" s="59" customFormat="1" x14ac:dyDescent="0.25">
      <c r="A172" s="47">
        <v>2013</v>
      </c>
      <c r="B172" s="48" t="s">
        <v>90</v>
      </c>
      <c r="C172" s="50">
        <v>1415218.5589999999</v>
      </c>
      <c r="D172" s="50">
        <v>135168.39773999999</v>
      </c>
      <c r="E172" s="50">
        <v>26920.488570700636</v>
      </c>
      <c r="F172" s="50">
        <v>17233.45292</v>
      </c>
    </row>
    <row r="173" spans="1:6" s="59" customFormat="1" x14ac:dyDescent="0.25">
      <c r="A173" s="54"/>
      <c r="B173" s="48" t="s">
        <v>91</v>
      </c>
      <c r="C173" s="50">
        <v>1526726.9430000002</v>
      </c>
      <c r="D173" s="50">
        <v>149319.07838000005</v>
      </c>
      <c r="E173" s="50">
        <v>31619.118174522293</v>
      </c>
      <c r="F173" s="50">
        <v>17812.536</v>
      </c>
    </row>
    <row r="174" spans="1:6" s="59" customFormat="1" x14ac:dyDescent="0.25">
      <c r="A174" s="54"/>
      <c r="B174" s="48" t="s">
        <v>92</v>
      </c>
      <c r="C174" s="50">
        <v>1484409.5619999999</v>
      </c>
      <c r="D174" s="50">
        <v>142933.61948999998</v>
      </c>
      <c r="E174" s="50">
        <v>30481.210727388534</v>
      </c>
      <c r="F174" s="55">
        <v>17572.37183</v>
      </c>
    </row>
    <row r="175" spans="1:6" s="59" customFormat="1" x14ac:dyDescent="0.25">
      <c r="A175" s="54"/>
      <c r="B175" s="48" t="s">
        <v>93</v>
      </c>
      <c r="C175" s="50">
        <v>1429731.4799999997</v>
      </c>
      <c r="D175" s="50">
        <v>131422.28719999999</v>
      </c>
      <c r="E175" s="50">
        <v>32607.699457324838</v>
      </c>
      <c r="F175" s="55">
        <v>13559.142000000109</v>
      </c>
    </row>
    <row r="176" spans="1:6" s="59" customFormat="1" x14ac:dyDescent="0.25">
      <c r="A176" s="54"/>
      <c r="B176" s="48" t="s">
        <v>94</v>
      </c>
      <c r="C176" s="50">
        <v>935326.47000000009</v>
      </c>
      <c r="D176" s="50">
        <v>80371.144659999991</v>
      </c>
      <c r="E176" s="50">
        <v>30076.649774522288</v>
      </c>
      <c r="F176" s="55">
        <v>6223.7905000000001</v>
      </c>
    </row>
    <row r="177" spans="1:6" s="61" customFormat="1" x14ac:dyDescent="0.25">
      <c r="A177" s="62"/>
      <c r="B177" s="48" t="s">
        <v>95</v>
      </c>
      <c r="C177" s="50">
        <v>1922847.602</v>
      </c>
      <c r="D177" s="50">
        <v>178655.56738000005</v>
      </c>
      <c r="E177" s="50">
        <v>35786.633215286623</v>
      </c>
      <c r="F177" s="55">
        <v>21409.216999999298</v>
      </c>
    </row>
    <row r="178" spans="1:6" s="59" customFormat="1" x14ac:dyDescent="0.25">
      <c r="A178" s="53"/>
      <c r="B178" s="48" t="s">
        <v>96</v>
      </c>
      <c r="C178" s="50">
        <v>2311142.4019999993</v>
      </c>
      <c r="D178" s="50">
        <v>230789.67206000001</v>
      </c>
      <c r="E178" s="50">
        <v>37014.956240764332</v>
      </c>
      <c r="F178" s="55">
        <v>26877.34534</v>
      </c>
    </row>
    <row r="179" spans="1:6" s="59" customFormat="1" x14ac:dyDescent="0.25">
      <c r="A179" s="53"/>
      <c r="B179" s="48" t="s">
        <v>97</v>
      </c>
      <c r="C179" s="50">
        <v>2338868.2139999997</v>
      </c>
      <c r="D179" s="50">
        <v>246236.59306000004</v>
      </c>
      <c r="E179" s="50">
        <v>34525.828602547765</v>
      </c>
      <c r="F179" s="55">
        <v>27008.933860000001</v>
      </c>
    </row>
    <row r="180" spans="1:6" s="59" customFormat="1" x14ac:dyDescent="0.25">
      <c r="A180" s="53"/>
      <c r="B180" s="48" t="s">
        <v>98</v>
      </c>
      <c r="C180" s="50">
        <v>2292918.142</v>
      </c>
      <c r="D180" s="50">
        <v>244437.43758999999</v>
      </c>
      <c r="E180" s="50">
        <v>35241.622850955413</v>
      </c>
      <c r="F180" s="55">
        <v>28284.800999999996</v>
      </c>
    </row>
    <row r="181" spans="1:6" s="59" customFormat="1" x14ac:dyDescent="0.25">
      <c r="A181" s="53"/>
      <c r="B181" s="48" t="s">
        <v>99</v>
      </c>
      <c r="C181" s="50">
        <v>2212026.9550000001</v>
      </c>
      <c r="D181" s="50">
        <v>232222.85536700004</v>
      </c>
      <c r="E181" s="50">
        <v>34562.150057324841</v>
      </c>
      <c r="F181" s="55">
        <v>26993.706940000007</v>
      </c>
    </row>
    <row r="182" spans="1:6" s="59" customFormat="1" x14ac:dyDescent="0.25">
      <c r="A182" s="53"/>
      <c r="B182" s="48" t="s">
        <v>100</v>
      </c>
      <c r="C182" s="50">
        <v>1871888.2689999999</v>
      </c>
      <c r="D182" s="50">
        <v>180385.00771499999</v>
      </c>
      <c r="E182" s="50">
        <v>28489.086532484078</v>
      </c>
      <c r="F182" s="55">
        <v>23046.933389999998</v>
      </c>
    </row>
    <row r="183" spans="1:6" s="59" customFormat="1" x14ac:dyDescent="0.25">
      <c r="A183" s="53"/>
      <c r="B183" s="48" t="s">
        <v>101</v>
      </c>
      <c r="C183" s="50">
        <v>1827137.9950000003</v>
      </c>
      <c r="D183" s="50">
        <v>174704.19633000001</v>
      </c>
      <c r="E183" s="50">
        <v>30533.286185987261</v>
      </c>
      <c r="F183" s="55">
        <v>21346.322059999999</v>
      </c>
    </row>
    <row r="184" spans="1:6" x14ac:dyDescent="0.25">
      <c r="A184" s="56" t="s">
        <v>115</v>
      </c>
      <c r="B184" s="57"/>
      <c r="C184" s="58">
        <f>SUM(C172:C183)</f>
        <v>21568242.592999998</v>
      </c>
      <c r="D184" s="58">
        <f t="shared" ref="D184" si="33">SUM(D172:D183)</f>
        <v>2126645.8569720001</v>
      </c>
      <c r="E184" s="58">
        <f t="shared" ref="E184" si="34">SUM(E172:E183)</f>
        <v>387858.73038980889</v>
      </c>
      <c r="F184" s="58">
        <f t="shared" ref="F184" si="35">SUM(F172:F183)</f>
        <v>247368.55283999941</v>
      </c>
    </row>
    <row r="185" spans="1:6" s="59" customFormat="1" x14ac:dyDescent="0.25">
      <c r="A185" s="64">
        <v>2014</v>
      </c>
      <c r="B185" s="65" t="s">
        <v>90</v>
      </c>
      <c r="C185" s="63">
        <v>1845617.2390000001</v>
      </c>
      <c r="D185" s="63">
        <v>167733.99763500007</v>
      </c>
      <c r="E185" s="63">
        <v>31988.28754267516</v>
      </c>
      <c r="F185" s="63">
        <v>17500.048889999998</v>
      </c>
    </row>
    <row r="186" spans="1:6" s="59" customFormat="1" x14ac:dyDescent="0.25">
      <c r="A186" s="54"/>
      <c r="B186" s="48" t="s">
        <v>91</v>
      </c>
      <c r="C186" s="50">
        <v>1984383.3829999999</v>
      </c>
      <c r="D186" s="50">
        <v>191996.22625899996</v>
      </c>
      <c r="E186" s="50">
        <v>33282.971473885344</v>
      </c>
      <c r="F186" s="50">
        <v>24432.43592</v>
      </c>
    </row>
    <row r="187" spans="1:6" s="59" customFormat="1" x14ac:dyDescent="0.25">
      <c r="A187" s="54"/>
      <c r="B187" s="48" t="s">
        <v>92</v>
      </c>
      <c r="C187" s="50">
        <v>2079076.662</v>
      </c>
      <c r="D187" s="50">
        <v>200620.8558149999</v>
      </c>
      <c r="E187" s="50">
        <v>34934.722180891717</v>
      </c>
      <c r="F187" s="55">
        <v>25412.554849999993</v>
      </c>
    </row>
    <row r="188" spans="1:6" s="59" customFormat="1" x14ac:dyDescent="0.25">
      <c r="A188" s="54"/>
      <c r="B188" s="48" t="s">
        <v>93</v>
      </c>
      <c r="C188" s="50">
        <v>1833917.6239999998</v>
      </c>
      <c r="D188" s="50">
        <v>179717.01882000006</v>
      </c>
      <c r="E188" s="50">
        <v>31290.176654777075</v>
      </c>
      <c r="F188" s="55">
        <v>23678.668569999998</v>
      </c>
    </row>
    <row r="189" spans="1:6" s="59" customFormat="1" x14ac:dyDescent="0.25">
      <c r="A189" s="54"/>
      <c r="B189" s="48" t="s">
        <v>94</v>
      </c>
      <c r="C189" s="50">
        <v>1416006.1410000001</v>
      </c>
      <c r="D189" s="50">
        <v>129068.54944000006</v>
      </c>
      <c r="E189" s="63">
        <v>27395.019895541402</v>
      </c>
      <c r="F189" s="55">
        <v>13684.913860000002</v>
      </c>
    </row>
    <row r="190" spans="1:6" s="61" customFormat="1" x14ac:dyDescent="0.25">
      <c r="A190" s="62"/>
      <c r="B190" s="48" t="s">
        <v>95</v>
      </c>
      <c r="C190" s="50">
        <v>2065484.4940000002</v>
      </c>
      <c r="D190" s="50">
        <v>195426.72576999996</v>
      </c>
      <c r="E190" s="50">
        <v>34855.060377070062</v>
      </c>
      <c r="F190" s="55">
        <v>23088.448790000006</v>
      </c>
    </row>
    <row r="191" spans="1:6" s="59" customFormat="1" x14ac:dyDescent="0.25">
      <c r="A191" s="53"/>
      <c r="B191" s="48" t="s">
        <v>96</v>
      </c>
      <c r="C191" s="50">
        <v>2331973.9750000001</v>
      </c>
      <c r="D191" s="50">
        <v>237122.07695999998</v>
      </c>
      <c r="E191" s="50">
        <v>35159.419997452227</v>
      </c>
      <c r="F191" s="55">
        <v>28574.530730000002</v>
      </c>
    </row>
    <row r="192" spans="1:6" s="59" customFormat="1" x14ac:dyDescent="0.25">
      <c r="A192" s="53"/>
      <c r="B192" s="48" t="s">
        <v>97</v>
      </c>
      <c r="C192" s="50">
        <v>2434982.085</v>
      </c>
      <c r="D192" s="50">
        <v>263433.5427600001</v>
      </c>
      <c r="E192" s="50">
        <v>36534.746062420374</v>
      </c>
      <c r="F192" s="55">
        <v>32025.782999999999</v>
      </c>
    </row>
    <row r="193" spans="1:6" s="59" customFormat="1" x14ac:dyDescent="0.25">
      <c r="A193" s="53"/>
      <c r="B193" s="48" t="s">
        <v>98</v>
      </c>
      <c r="C193" s="50">
        <v>2303703.645</v>
      </c>
      <c r="D193" s="50">
        <v>251498.0827</v>
      </c>
      <c r="E193" s="50">
        <v>36272.29296687898</v>
      </c>
      <c r="F193" s="55">
        <v>28911.405210000001</v>
      </c>
    </row>
    <row r="194" spans="1:6" s="59" customFormat="1" x14ac:dyDescent="0.25">
      <c r="A194" s="53"/>
      <c r="B194" s="48" t="s">
        <v>99</v>
      </c>
      <c r="C194" s="50">
        <v>2188397.29</v>
      </c>
      <c r="D194" s="50">
        <v>226614.13751</v>
      </c>
      <c r="E194" s="50">
        <v>36617.555559235661</v>
      </c>
      <c r="F194" s="55">
        <v>25557.496330000002</v>
      </c>
    </row>
    <row r="195" spans="1:6" s="59" customFormat="1" x14ac:dyDescent="0.25">
      <c r="A195" s="53"/>
      <c r="B195" s="48" t="s">
        <v>100</v>
      </c>
      <c r="C195" s="50">
        <v>1712506.128</v>
      </c>
      <c r="D195" s="50">
        <v>158069.26180000004</v>
      </c>
      <c r="E195" s="50">
        <v>31011.654217834392</v>
      </c>
      <c r="F195" s="55">
        <v>17806.997000000003</v>
      </c>
    </row>
    <row r="196" spans="1:6" s="59" customFormat="1" x14ac:dyDescent="0.25">
      <c r="A196" s="53"/>
      <c r="B196" s="48" t="s">
        <v>101</v>
      </c>
      <c r="C196" s="50">
        <v>2099198.9030000004</v>
      </c>
      <c r="D196" s="50">
        <v>198084.86095</v>
      </c>
      <c r="E196" s="50">
        <v>37126.300422929933</v>
      </c>
      <c r="F196" s="55">
        <v>24718.883999999998</v>
      </c>
    </row>
    <row r="197" spans="1:6" x14ac:dyDescent="0.25">
      <c r="A197" s="56" t="s">
        <v>116</v>
      </c>
      <c r="B197" s="57"/>
      <c r="C197" s="58">
        <f>SUM(C185:C196)</f>
        <v>24295247.568999998</v>
      </c>
      <c r="D197" s="58">
        <f t="shared" ref="D197" si="36">SUM(D185:D196)</f>
        <v>2399385.3364190003</v>
      </c>
      <c r="E197" s="58">
        <f t="shared" ref="E197" si="37">SUM(E185:E196)</f>
        <v>406468.20735159237</v>
      </c>
      <c r="F197" s="58">
        <f t="shared" ref="F197" si="38">SUM(F185:F196)</f>
        <v>285392.16714999999</v>
      </c>
    </row>
    <row r="198" spans="1:6" s="59" customFormat="1" x14ac:dyDescent="0.25">
      <c r="A198" s="64">
        <v>2015</v>
      </c>
      <c r="B198" s="65" t="s">
        <v>90</v>
      </c>
      <c r="C198" s="63">
        <v>1889187.65</v>
      </c>
      <c r="D198" s="63">
        <v>171215.77912999998</v>
      </c>
      <c r="E198" s="63">
        <v>34190.448031847132</v>
      </c>
      <c r="F198" s="63">
        <v>21696.286</v>
      </c>
    </row>
    <row r="199" spans="1:6" s="59" customFormat="1" x14ac:dyDescent="0.25">
      <c r="A199" s="54"/>
      <c r="B199" s="48" t="s">
        <v>91</v>
      </c>
      <c r="C199" s="50">
        <v>2058021.43</v>
      </c>
      <c r="D199" s="50">
        <v>200101.23868000004</v>
      </c>
      <c r="E199" s="50">
        <v>34542.189475159234</v>
      </c>
      <c r="F199" s="50">
        <v>25020.45</v>
      </c>
    </row>
    <row r="200" spans="1:6" s="59" customFormat="1" x14ac:dyDescent="0.25">
      <c r="A200" s="54"/>
      <c r="B200" s="48" t="s">
        <v>92</v>
      </c>
      <c r="C200" s="50">
        <v>2117073.0235199998</v>
      </c>
      <c r="D200" s="50">
        <v>202033.90634000005</v>
      </c>
      <c r="E200" s="50">
        <v>37946.802398726111</v>
      </c>
      <c r="F200" s="55">
        <v>26741.664000000001</v>
      </c>
    </row>
    <row r="201" spans="1:6" s="59" customFormat="1" x14ac:dyDescent="0.25">
      <c r="A201" s="54"/>
      <c r="B201" s="48" t="s">
        <v>93</v>
      </c>
      <c r="C201" s="50">
        <v>1824683.1789999998</v>
      </c>
      <c r="D201" s="50">
        <v>169078.05047000007</v>
      </c>
      <c r="E201" s="50">
        <v>34979.416113375795</v>
      </c>
      <c r="F201" s="55">
        <v>23678.617999999999</v>
      </c>
    </row>
    <row r="202" spans="1:6" s="59" customFormat="1" x14ac:dyDescent="0.25">
      <c r="A202" s="54"/>
      <c r="B202" s="48" t="s">
        <v>94</v>
      </c>
      <c r="C202" s="50">
        <v>1555843.6250000002</v>
      </c>
      <c r="D202" s="50">
        <v>139946.28024000002</v>
      </c>
      <c r="E202" s="63">
        <v>34811.730015286623</v>
      </c>
      <c r="F202" s="55">
        <v>15730.418</v>
      </c>
    </row>
    <row r="203" spans="1:6" s="61" customFormat="1" x14ac:dyDescent="0.25">
      <c r="A203" s="62"/>
      <c r="B203" s="48" t="s">
        <v>95</v>
      </c>
      <c r="C203" s="50">
        <v>2132007.852</v>
      </c>
      <c r="D203" s="50">
        <v>204938.85138000015</v>
      </c>
      <c r="E203" s="50">
        <v>38079.823081528659</v>
      </c>
      <c r="F203" s="55">
        <v>23317.275999999998</v>
      </c>
    </row>
    <row r="204" spans="1:6" s="59" customFormat="1" x14ac:dyDescent="0.25">
      <c r="A204" s="53"/>
      <c r="B204" s="48" t="s">
        <v>96</v>
      </c>
      <c r="C204" s="50">
        <v>2315324.8840000001</v>
      </c>
      <c r="D204" s="50">
        <v>237711.23308999994</v>
      </c>
      <c r="E204" s="50">
        <v>35968.587552866244</v>
      </c>
      <c r="F204" s="55">
        <v>30877.071000000004</v>
      </c>
    </row>
    <row r="205" spans="1:6" s="59" customFormat="1" x14ac:dyDescent="0.25">
      <c r="A205" s="53"/>
      <c r="B205" s="48" t="s">
        <v>97</v>
      </c>
      <c r="C205" s="50">
        <v>2357533.9159999997</v>
      </c>
      <c r="D205" s="50">
        <v>247548.24604999993</v>
      </c>
      <c r="E205" s="50">
        <v>41465.579794904457</v>
      </c>
      <c r="F205" s="55">
        <v>27450.780000000002</v>
      </c>
    </row>
    <row r="206" spans="1:6" s="59" customFormat="1" x14ac:dyDescent="0.25">
      <c r="A206" s="53"/>
      <c r="B206" s="48" t="s">
        <v>98</v>
      </c>
      <c r="C206" s="50">
        <v>2273108.7374999998</v>
      </c>
      <c r="D206" s="50">
        <v>241929.56371999992</v>
      </c>
      <c r="E206" s="50">
        <v>41334.914805095541</v>
      </c>
      <c r="F206" s="55">
        <v>28105.342999999997</v>
      </c>
    </row>
    <row r="207" spans="1:6" s="59" customFormat="1" x14ac:dyDescent="0.25">
      <c r="A207" s="53"/>
      <c r="B207" s="48" t="s">
        <v>99</v>
      </c>
      <c r="C207" s="50">
        <v>2197434.4</v>
      </c>
      <c r="D207" s="50">
        <v>224220.45298000003</v>
      </c>
      <c r="E207" s="50">
        <v>45533.19577070063</v>
      </c>
      <c r="F207" s="55">
        <v>22239.627</v>
      </c>
    </row>
    <row r="208" spans="1:6" s="59" customFormat="1" x14ac:dyDescent="0.25">
      <c r="A208" s="53"/>
      <c r="B208" s="48" t="s">
        <v>100</v>
      </c>
      <c r="C208" s="50">
        <v>1731759.4890000001</v>
      </c>
      <c r="D208" s="50">
        <v>156041.35637000008</v>
      </c>
      <c r="E208" s="50">
        <v>36482.200322292992</v>
      </c>
      <c r="F208" s="55">
        <v>11951.832999999999</v>
      </c>
    </row>
    <row r="209" spans="1:6" s="59" customFormat="1" x14ac:dyDescent="0.25">
      <c r="A209" s="53"/>
      <c r="B209" s="48" t="s">
        <v>101</v>
      </c>
      <c r="C209" s="50">
        <v>1921224.0379999999</v>
      </c>
      <c r="D209" s="50">
        <v>176431.59999999995</v>
      </c>
      <c r="E209" s="50">
        <v>41068.283454777069</v>
      </c>
      <c r="F209" s="55">
        <v>15962.029999999995</v>
      </c>
    </row>
    <row r="210" spans="1:6" x14ac:dyDescent="0.25">
      <c r="A210" s="56" t="s">
        <v>117</v>
      </c>
      <c r="B210" s="57"/>
      <c r="C210" s="58">
        <f>SUM(C198:C209)</f>
        <v>24373202.224019997</v>
      </c>
      <c r="D210" s="58">
        <f t="shared" ref="D210" si="39">SUM(D198:D209)</f>
        <v>2371196.5584500004</v>
      </c>
      <c r="E210" s="58">
        <f t="shared" ref="E210" si="40">SUM(E198:E209)</f>
        <v>456403.17081656045</v>
      </c>
      <c r="F210" s="58">
        <f t="shared" ref="F210" si="41">SUM(F198:F209)</f>
        <v>272771.39599999995</v>
      </c>
    </row>
    <row r="211" spans="1:6" s="59" customFormat="1" x14ac:dyDescent="0.25">
      <c r="A211" s="64">
        <v>2016</v>
      </c>
      <c r="B211" s="65" t="s">
        <v>90</v>
      </c>
      <c r="C211" s="63">
        <v>1894769.4270000001</v>
      </c>
      <c r="D211" s="63">
        <v>169926.86093000002</v>
      </c>
      <c r="E211" s="63">
        <v>41564.659872611468</v>
      </c>
      <c r="F211" s="63">
        <v>19006.576999999997</v>
      </c>
    </row>
    <row r="212" spans="1:6" s="59" customFormat="1" x14ac:dyDescent="0.25">
      <c r="A212" s="54"/>
      <c r="B212" s="48" t="s">
        <v>91</v>
      </c>
      <c r="C212" s="50">
        <v>1952066.7440000002</v>
      </c>
      <c r="D212" s="50">
        <v>182905.67892999999</v>
      </c>
      <c r="E212" s="50">
        <v>39346.914610191088</v>
      </c>
      <c r="F212" s="50">
        <v>20962.400000000001</v>
      </c>
    </row>
    <row r="213" spans="1:6" s="59" customFormat="1" x14ac:dyDescent="0.25">
      <c r="A213" s="54"/>
      <c r="B213" s="48" t="s">
        <v>92</v>
      </c>
      <c r="C213" s="50">
        <v>1964364.1080000005</v>
      </c>
      <c r="D213" s="50">
        <v>179683.84619000001</v>
      </c>
      <c r="E213" s="50">
        <v>37433.673585987257</v>
      </c>
      <c r="F213" s="55">
        <v>18581.561000000002</v>
      </c>
    </row>
    <row r="214" spans="1:6" s="59" customFormat="1" x14ac:dyDescent="0.25">
      <c r="A214" s="54"/>
      <c r="B214" s="48" t="s">
        <v>93</v>
      </c>
      <c r="C214" s="50">
        <v>1714203.8610000003</v>
      </c>
      <c r="D214" s="50">
        <v>154017.36078000002</v>
      </c>
      <c r="E214" s="50">
        <v>31981.395642038216</v>
      </c>
      <c r="F214" s="55">
        <v>16991.438999999998</v>
      </c>
    </row>
    <row r="215" spans="1:6" s="59" customFormat="1" x14ac:dyDescent="0.25">
      <c r="A215" s="54"/>
      <c r="B215" s="48" t="s">
        <v>94</v>
      </c>
      <c r="C215" s="50">
        <v>1340049.1339999998</v>
      </c>
      <c r="D215" s="50">
        <v>106756.90529</v>
      </c>
      <c r="E215" s="63">
        <v>24891.583676433122</v>
      </c>
      <c r="F215" s="55">
        <v>10487.186</v>
      </c>
    </row>
    <row r="216" spans="1:6" s="61" customFormat="1" x14ac:dyDescent="0.25">
      <c r="A216" s="62"/>
      <c r="B216" s="48" t="s">
        <v>95</v>
      </c>
      <c r="C216" s="50">
        <v>2013177.6540000001</v>
      </c>
      <c r="D216" s="50">
        <v>162952.43863000008</v>
      </c>
      <c r="E216" s="50">
        <v>36728.61246242038</v>
      </c>
      <c r="F216" s="55">
        <v>17099.484431999997</v>
      </c>
    </row>
    <row r="217" spans="1:6" s="59" customFormat="1" x14ac:dyDescent="0.25">
      <c r="A217" s="53"/>
      <c r="B217" s="48" t="s">
        <v>96</v>
      </c>
      <c r="C217" s="50">
        <v>2283161.4529999997</v>
      </c>
      <c r="D217" s="50">
        <v>203745.85707000006</v>
      </c>
      <c r="E217" s="50">
        <v>36982.309410191083</v>
      </c>
      <c r="F217" s="55">
        <v>21074.143704000002</v>
      </c>
    </row>
    <row r="218" spans="1:6" s="59" customFormat="1" x14ac:dyDescent="0.25">
      <c r="A218" s="53"/>
      <c r="B218" s="48" t="s">
        <v>97</v>
      </c>
      <c r="C218" s="50">
        <v>2430687.693</v>
      </c>
      <c r="D218" s="50">
        <v>229394.79746999999</v>
      </c>
      <c r="E218" s="50">
        <v>43996.770842038211</v>
      </c>
      <c r="F218" s="55">
        <v>22172.661071999999</v>
      </c>
    </row>
    <row r="219" spans="1:6" s="59" customFormat="1" x14ac:dyDescent="0.25">
      <c r="A219" s="53"/>
      <c r="B219" s="48" t="s">
        <v>98</v>
      </c>
      <c r="C219" s="50">
        <v>2255564.2940000002</v>
      </c>
      <c r="D219" s="50">
        <v>224565.43719000014</v>
      </c>
      <c r="E219" s="50">
        <v>37924.089177070062</v>
      </c>
      <c r="F219" s="55">
        <v>23273.958375999999</v>
      </c>
    </row>
    <row r="220" spans="1:6" s="59" customFormat="1" x14ac:dyDescent="0.25">
      <c r="A220" s="53"/>
      <c r="B220" s="65" t="s">
        <v>99</v>
      </c>
      <c r="C220" s="63">
        <v>2067017.7409999995</v>
      </c>
      <c r="D220" s="63">
        <v>192035.96894999992</v>
      </c>
      <c r="E220" s="63">
        <v>37598.208726114652</v>
      </c>
      <c r="F220" s="55">
        <v>17763.584999999999</v>
      </c>
    </row>
    <row r="221" spans="1:6" s="59" customFormat="1" x14ac:dyDescent="0.25">
      <c r="A221" s="53"/>
      <c r="B221" s="48" t="s">
        <v>100</v>
      </c>
      <c r="C221" s="50">
        <v>1680727.0630000001</v>
      </c>
      <c r="D221" s="50">
        <v>147874.86898</v>
      </c>
      <c r="E221" s="50">
        <v>30915.853735031847</v>
      </c>
      <c r="F221" s="55">
        <v>12654.745999999999</v>
      </c>
    </row>
    <row r="222" spans="1:6" s="59" customFormat="1" x14ac:dyDescent="0.25">
      <c r="A222" s="53"/>
      <c r="B222" s="48" t="s">
        <v>101</v>
      </c>
      <c r="C222" s="50">
        <v>1834999.1830000002</v>
      </c>
      <c r="D222" s="50">
        <v>156737.73485000001</v>
      </c>
      <c r="E222" s="50">
        <v>35067.080959235667</v>
      </c>
      <c r="F222" s="55">
        <v>12564.861000000001</v>
      </c>
    </row>
    <row r="223" spans="1:6" x14ac:dyDescent="0.25">
      <c r="A223" s="56" t="s">
        <v>118</v>
      </c>
      <c r="B223" s="57"/>
      <c r="C223" s="58">
        <f>SUM(C211:C222)</f>
        <v>23430788.355000004</v>
      </c>
      <c r="D223" s="58">
        <f t="shared" ref="D223" si="42">SUM(D211:D222)</f>
        <v>2110597.7552600005</v>
      </c>
      <c r="E223" s="58">
        <f t="shared" ref="E223" si="43">SUM(E211:E222)</f>
        <v>434431.15269936307</v>
      </c>
      <c r="F223" s="58">
        <f t="shared" ref="F223" si="44">SUM(F211:F222)</f>
        <v>212632.60258400001</v>
      </c>
    </row>
    <row r="224" spans="1:6" s="59" customFormat="1" x14ac:dyDescent="0.25">
      <c r="A224" s="64">
        <v>2017</v>
      </c>
      <c r="B224" s="65" t="s">
        <v>90</v>
      </c>
      <c r="C224" s="63">
        <v>1966713.4289999998</v>
      </c>
      <c r="D224" s="63">
        <v>165583.72139000008</v>
      </c>
      <c r="E224" s="63">
        <v>41309.816215286628</v>
      </c>
      <c r="F224" s="63">
        <v>14900.366</v>
      </c>
    </row>
    <row r="225" spans="1:6" s="59" customFormat="1" x14ac:dyDescent="0.25">
      <c r="A225" s="54"/>
      <c r="B225" s="48" t="s">
        <v>91</v>
      </c>
      <c r="C225" s="50">
        <v>2110279.9569999999</v>
      </c>
      <c r="D225" s="50">
        <v>199198.31087999989</v>
      </c>
      <c r="E225" s="50">
        <v>31734.303807643308</v>
      </c>
      <c r="F225" s="50">
        <v>19045.282999999999</v>
      </c>
    </row>
    <row r="226" spans="1:6" s="59" customFormat="1" x14ac:dyDescent="0.25">
      <c r="A226" s="54"/>
      <c r="B226" s="48" t="s">
        <v>92</v>
      </c>
      <c r="C226" s="50">
        <v>1871801.6529999997</v>
      </c>
      <c r="D226" s="50">
        <v>173355.5635399998</v>
      </c>
      <c r="E226" s="50">
        <v>31401.556848407643</v>
      </c>
      <c r="F226" s="55">
        <v>15006.432999999999</v>
      </c>
    </row>
    <row r="227" spans="1:6" s="59" customFormat="1" x14ac:dyDescent="0.25">
      <c r="A227" s="54"/>
      <c r="B227" s="48" t="s">
        <v>93</v>
      </c>
      <c r="C227" s="50">
        <v>1626405.6270000001</v>
      </c>
      <c r="D227" s="50">
        <v>146873.54306000003</v>
      </c>
      <c r="E227" s="50">
        <v>25441.619593630574</v>
      </c>
      <c r="F227" s="55">
        <v>13875.092999999999</v>
      </c>
    </row>
    <row r="228" spans="1:6" s="59" customFormat="1" x14ac:dyDescent="0.25">
      <c r="A228" s="54"/>
      <c r="B228" s="48" t="s">
        <v>94</v>
      </c>
      <c r="C228" s="50">
        <v>1169223.2519999999</v>
      </c>
      <c r="D228" s="50">
        <v>98517.241430000038</v>
      </c>
      <c r="E228" s="63">
        <v>18408.305728662417</v>
      </c>
      <c r="F228" s="55">
        <v>9154.7709999999988</v>
      </c>
    </row>
    <row r="229" spans="1:6" s="61" customFormat="1" x14ac:dyDescent="0.25">
      <c r="A229" s="62"/>
      <c r="B229" s="48" t="s">
        <v>95</v>
      </c>
      <c r="C229" s="50">
        <v>2153039.21233</v>
      </c>
      <c r="D229" s="50">
        <v>188802.42934</v>
      </c>
      <c r="E229" s="50">
        <v>34382.352202547765</v>
      </c>
      <c r="F229" s="55">
        <v>17438.021000000001</v>
      </c>
    </row>
    <row r="230" spans="1:6" s="59" customFormat="1" x14ac:dyDescent="0.25">
      <c r="A230" s="53"/>
      <c r="B230" s="48" t="s">
        <v>96</v>
      </c>
      <c r="C230" s="50">
        <v>2451640.8199999998</v>
      </c>
      <c r="D230" s="50">
        <v>222104.70577000003</v>
      </c>
      <c r="E230" s="50">
        <v>36342.917872611462</v>
      </c>
      <c r="F230" s="55">
        <v>22776.536</v>
      </c>
    </row>
    <row r="231" spans="1:6" s="59" customFormat="1" x14ac:dyDescent="0.25">
      <c r="A231" s="53"/>
      <c r="B231" s="48" t="s">
        <v>97</v>
      </c>
      <c r="C231" s="50">
        <v>2451644.6630000002</v>
      </c>
      <c r="D231" s="50">
        <v>231144.49338000003</v>
      </c>
      <c r="E231" s="50">
        <v>36174.669705732485</v>
      </c>
      <c r="F231" s="55">
        <v>23467.359999999997</v>
      </c>
    </row>
    <row r="232" spans="1:6" s="59" customFormat="1" x14ac:dyDescent="0.25">
      <c r="A232" s="53"/>
      <c r="B232" s="48" t="s">
        <v>98</v>
      </c>
      <c r="C232" s="50">
        <v>2327705.0120000006</v>
      </c>
      <c r="D232" s="50">
        <v>225560.89196000007</v>
      </c>
      <c r="E232" s="50">
        <v>38934.717670063692</v>
      </c>
      <c r="F232" s="55">
        <v>21226.621999999999</v>
      </c>
    </row>
    <row r="233" spans="1:6" s="59" customFormat="1" x14ac:dyDescent="0.25">
      <c r="A233" s="53"/>
      <c r="B233" s="65" t="s">
        <v>99</v>
      </c>
      <c r="C233" s="63">
        <v>2258138.58</v>
      </c>
      <c r="D233" s="63">
        <v>213325.98719999997</v>
      </c>
      <c r="E233" s="63">
        <v>36995.975797452229</v>
      </c>
      <c r="F233" s="55">
        <v>17852.46</v>
      </c>
    </row>
    <row r="234" spans="1:6" s="59" customFormat="1" x14ac:dyDescent="0.25">
      <c r="A234" s="53"/>
      <c r="B234" s="48" t="s">
        <v>100</v>
      </c>
      <c r="C234" s="50">
        <v>1834750.223</v>
      </c>
      <c r="D234" s="50">
        <v>169004.01294999997</v>
      </c>
      <c r="E234" s="50">
        <v>29498.492034394902</v>
      </c>
      <c r="F234" s="55">
        <v>16181.688</v>
      </c>
    </row>
    <row r="235" spans="1:6" s="59" customFormat="1" x14ac:dyDescent="0.25">
      <c r="A235" s="53"/>
      <c r="B235" s="48" t="s">
        <v>101</v>
      </c>
      <c r="C235" s="50">
        <v>2159250.2740000002</v>
      </c>
      <c r="D235" s="50">
        <v>200360.13424000016</v>
      </c>
      <c r="E235" s="50">
        <v>42127.792705732485</v>
      </c>
      <c r="F235" s="55">
        <v>17022.471000000001</v>
      </c>
    </row>
    <row r="236" spans="1:6" x14ac:dyDescent="0.25">
      <c r="A236" s="56" t="s">
        <v>119</v>
      </c>
      <c r="B236" s="57"/>
      <c r="C236" s="58">
        <f>SUM(C224:C235)</f>
        <v>24380592.702330001</v>
      </c>
      <c r="D236" s="58">
        <f t="shared" ref="D236" si="45">SUM(D224:D235)</f>
        <v>2233831.0351400003</v>
      </c>
      <c r="E236" s="58">
        <f t="shared" ref="E236" si="46">SUM(E224:E235)</f>
        <v>402752.52018216555</v>
      </c>
      <c r="F236" s="58">
        <f t="shared" ref="F236" si="47">SUM(F224:F235)</f>
        <v>207947.10399999996</v>
      </c>
    </row>
    <row r="237" spans="1:6" s="59" customFormat="1" x14ac:dyDescent="0.25">
      <c r="A237" s="64">
        <v>2018</v>
      </c>
      <c r="B237" s="65" t="s">
        <v>90</v>
      </c>
      <c r="C237" s="63">
        <v>2004166.1170000003</v>
      </c>
      <c r="D237" s="63">
        <v>174024.39428999994</v>
      </c>
      <c r="E237" s="63">
        <v>38765.554036942674</v>
      </c>
      <c r="F237" s="63">
        <v>12861.548999999999</v>
      </c>
    </row>
    <row r="238" spans="1:6" s="59" customFormat="1" x14ac:dyDescent="0.25">
      <c r="A238" s="54"/>
      <c r="B238" s="48" t="s">
        <v>91</v>
      </c>
      <c r="C238" s="50">
        <v>2083484.4310000001</v>
      </c>
      <c r="D238" s="50">
        <v>194809.83582999994</v>
      </c>
      <c r="E238" s="50">
        <v>38050.226568152866</v>
      </c>
      <c r="F238" s="50">
        <v>16091.825999999999</v>
      </c>
    </row>
    <row r="239" spans="1:6" s="59" customFormat="1" x14ac:dyDescent="0.25">
      <c r="A239" s="54"/>
      <c r="B239" s="48" t="s">
        <v>92</v>
      </c>
      <c r="C239" s="50">
        <v>2329449.6940000001</v>
      </c>
      <c r="D239" s="50">
        <v>230002.51115500001</v>
      </c>
      <c r="E239" s="50">
        <v>33653.456071337569</v>
      </c>
      <c r="F239" s="55">
        <v>21605.059921</v>
      </c>
    </row>
    <row r="240" spans="1:6" s="59" customFormat="1" x14ac:dyDescent="0.25">
      <c r="A240" s="54"/>
      <c r="B240" s="48" t="s">
        <v>93</v>
      </c>
      <c r="C240" s="50">
        <v>2001724.9882799999</v>
      </c>
      <c r="D240" s="50">
        <v>186828.20258499999</v>
      </c>
      <c r="E240" s="50">
        <v>29777.651692993633</v>
      </c>
      <c r="F240" s="55">
        <v>16971.271703000002</v>
      </c>
    </row>
    <row r="241" spans="1:6" s="59" customFormat="1" x14ac:dyDescent="0.25">
      <c r="A241" s="54"/>
      <c r="B241" s="48" t="s">
        <v>94</v>
      </c>
      <c r="C241" s="50">
        <v>1332282.567</v>
      </c>
      <c r="D241" s="50">
        <v>115053.83951000001</v>
      </c>
      <c r="E241" s="63">
        <v>22701.103635668791</v>
      </c>
      <c r="F241" s="55">
        <v>10231.2086</v>
      </c>
    </row>
    <row r="242" spans="1:6" s="61" customFormat="1" x14ac:dyDescent="0.25">
      <c r="A242" s="62"/>
      <c r="B242" s="48" t="s">
        <v>95</v>
      </c>
      <c r="C242" s="50">
        <v>2212367.3770000003</v>
      </c>
      <c r="D242" s="50">
        <v>193215.27349000005</v>
      </c>
      <c r="E242" s="50">
        <v>40437.350159235662</v>
      </c>
      <c r="F242" s="55">
        <v>16537.381000000001</v>
      </c>
    </row>
    <row r="243" spans="1:6" s="59" customFormat="1" x14ac:dyDescent="0.25">
      <c r="A243" s="53"/>
      <c r="B243" s="48" t="s">
        <v>96</v>
      </c>
      <c r="C243" s="50">
        <v>2471470.9960000003</v>
      </c>
      <c r="D243" s="50">
        <v>232444.27237999986</v>
      </c>
      <c r="E243" s="50">
        <v>41742.482247133754</v>
      </c>
      <c r="F243" s="55">
        <v>18915.017000000003</v>
      </c>
    </row>
    <row r="244" spans="1:6" s="59" customFormat="1" x14ac:dyDescent="0.25">
      <c r="A244" s="53"/>
      <c r="B244" s="48" t="s">
        <v>97</v>
      </c>
      <c r="C244" s="50">
        <v>2493510.6430000002</v>
      </c>
      <c r="D244" s="50">
        <v>243102.0292600001</v>
      </c>
      <c r="E244" s="50">
        <v>42769.652091719749</v>
      </c>
      <c r="F244" s="55">
        <v>19537.293999999998</v>
      </c>
    </row>
    <row r="245" spans="1:6" s="59" customFormat="1" x14ac:dyDescent="0.25">
      <c r="A245" s="53"/>
      <c r="B245" s="48" t="s">
        <v>98</v>
      </c>
      <c r="C245" s="50">
        <v>2288295.0390000003</v>
      </c>
      <c r="D245" s="50">
        <v>226618.81973000016</v>
      </c>
      <c r="E245" s="50">
        <v>44019.042396178345</v>
      </c>
      <c r="F245" s="55">
        <v>19236.661999999997</v>
      </c>
    </row>
    <row r="246" spans="1:6" s="59" customFormat="1" x14ac:dyDescent="0.25">
      <c r="A246" s="53"/>
      <c r="B246" s="65" t="s">
        <v>99</v>
      </c>
      <c r="C246" s="63">
        <v>2163328.8649999998</v>
      </c>
      <c r="D246" s="63">
        <v>209538.73192999986</v>
      </c>
      <c r="E246" s="63">
        <v>45620.72176050955</v>
      </c>
      <c r="F246" s="55">
        <v>16026.225</v>
      </c>
    </row>
    <row r="247" spans="1:6" s="59" customFormat="1" x14ac:dyDescent="0.25">
      <c r="A247" s="53"/>
      <c r="B247" s="48" t="s">
        <v>100</v>
      </c>
      <c r="C247" s="50">
        <v>1506036.8450000002</v>
      </c>
      <c r="D247" s="50">
        <v>132131.83159000002</v>
      </c>
      <c r="E247" s="50">
        <v>36186.990905732477</v>
      </c>
      <c r="F247" s="55">
        <v>11154.226000000001</v>
      </c>
    </row>
    <row r="248" spans="1:6" s="59" customFormat="1" x14ac:dyDescent="0.25">
      <c r="A248" s="53"/>
      <c r="B248" s="48" t="s">
        <v>101</v>
      </c>
      <c r="C248" s="50">
        <v>2150050.6269999999</v>
      </c>
      <c r="D248" s="50">
        <v>197649.75813999996</v>
      </c>
      <c r="E248" s="50">
        <v>52888.307444585989</v>
      </c>
      <c r="F248" s="55">
        <v>16748.449000000001</v>
      </c>
    </row>
    <row r="249" spans="1:6" x14ac:dyDescent="0.25">
      <c r="A249" s="56" t="s">
        <v>120</v>
      </c>
      <c r="B249" s="57"/>
      <c r="C249" s="58">
        <f>SUM(C237:C248)</f>
        <v>25036168.18928</v>
      </c>
      <c r="D249" s="58">
        <f t="shared" ref="D249" si="48">SUM(D237:D248)</f>
        <v>2335419.4998900001</v>
      </c>
      <c r="E249" s="58">
        <f t="shared" ref="E249" si="49">SUM(E237:E248)</f>
        <v>466612.53901019105</v>
      </c>
      <c r="F249" s="58">
        <f t="shared" ref="F249" si="50">SUM(F237:F248)</f>
        <v>195916.16922399998</v>
      </c>
    </row>
    <row r="250" spans="1:6" s="59" customFormat="1" x14ac:dyDescent="0.25">
      <c r="A250" s="64">
        <v>2019</v>
      </c>
      <c r="B250" s="65" t="s">
        <v>90</v>
      </c>
      <c r="C250" s="63">
        <v>1953023.9939999999</v>
      </c>
      <c r="D250" s="63">
        <v>177809.1431499999</v>
      </c>
      <c r="E250" s="63">
        <v>47957.995192356691</v>
      </c>
      <c r="F250" s="63">
        <v>12952.613019999997</v>
      </c>
    </row>
    <row r="251" spans="1:6" s="59" customFormat="1" x14ac:dyDescent="0.25">
      <c r="A251" s="54"/>
      <c r="B251" s="48" t="s">
        <v>91</v>
      </c>
      <c r="C251" s="50">
        <v>1840400.7449999999</v>
      </c>
      <c r="D251" s="50">
        <v>179759.36562999996</v>
      </c>
      <c r="E251" s="50">
        <v>36511.080899363064</v>
      </c>
      <c r="F251" s="50">
        <v>13939.959000000001</v>
      </c>
    </row>
    <row r="252" spans="1:6" s="68" customFormat="1" x14ac:dyDescent="0.25">
      <c r="A252" s="66"/>
      <c r="B252" s="49" t="s">
        <v>92</v>
      </c>
      <c r="C252" s="51">
        <v>2051050.6300000001</v>
      </c>
      <c r="D252" s="51">
        <v>198856.48712000001</v>
      </c>
      <c r="E252" s="51">
        <v>37614.833936305731</v>
      </c>
      <c r="F252" s="67">
        <v>16350.645</v>
      </c>
    </row>
    <row r="253" spans="1:6" s="68" customFormat="1" x14ac:dyDescent="0.25">
      <c r="A253" s="66"/>
      <c r="B253" s="49" t="s">
        <v>93</v>
      </c>
      <c r="C253" s="51">
        <v>1343556.754</v>
      </c>
      <c r="D253" s="51">
        <v>116870.98197499999</v>
      </c>
      <c r="E253" s="51">
        <v>22138.178648407644</v>
      </c>
      <c r="F253" s="67">
        <v>8091.11355</v>
      </c>
    </row>
    <row r="254" spans="1:6" s="59" customFormat="1" x14ac:dyDescent="0.25">
      <c r="A254" s="54"/>
      <c r="B254" s="48" t="s">
        <v>94</v>
      </c>
      <c r="C254" s="50">
        <v>1261589.9890000003</v>
      </c>
      <c r="D254" s="50">
        <v>117739.58554000004</v>
      </c>
      <c r="E254" s="63">
        <v>19510.838560509557</v>
      </c>
      <c r="F254" s="55">
        <v>8454.7144100000005</v>
      </c>
    </row>
    <row r="255" spans="1:6" s="59" customFormat="1" x14ac:dyDescent="0.25">
      <c r="A255" s="53"/>
      <c r="B255" s="48" t="s">
        <v>95</v>
      </c>
      <c r="C255" s="50">
        <v>1961549.8670000001</v>
      </c>
      <c r="D255" s="50">
        <v>168612.34889500006</v>
      </c>
      <c r="E255" s="50">
        <v>31267.226802547772</v>
      </c>
      <c r="F255" s="55">
        <v>12651.26425</v>
      </c>
    </row>
    <row r="256" spans="1:6" s="59" customFormat="1" x14ac:dyDescent="0.25">
      <c r="A256" s="53"/>
      <c r="B256" s="48" t="s">
        <v>96</v>
      </c>
      <c r="C256" s="50">
        <v>2471711.023</v>
      </c>
      <c r="D256" s="50">
        <v>226633.91362000004</v>
      </c>
      <c r="E256" s="50">
        <v>41218.051765605102</v>
      </c>
      <c r="F256" s="55">
        <v>17488.589770000006</v>
      </c>
    </row>
    <row r="257" spans="1:6" s="59" customFormat="1" x14ac:dyDescent="0.25">
      <c r="A257" s="53"/>
      <c r="B257" s="48" t="s">
        <v>97</v>
      </c>
      <c r="C257" s="50">
        <v>2484819.9689999996</v>
      </c>
      <c r="D257" s="50">
        <v>245845.70749499998</v>
      </c>
      <c r="E257" s="50">
        <v>41555.462704458594</v>
      </c>
      <c r="F257" s="55">
        <v>20833.996999999999</v>
      </c>
    </row>
    <row r="258" spans="1:6" s="59" customFormat="1" x14ac:dyDescent="0.25">
      <c r="A258" s="53"/>
      <c r="B258" s="48" t="s">
        <v>98</v>
      </c>
      <c r="C258" s="50">
        <v>2311636.9380000001</v>
      </c>
      <c r="D258" s="50">
        <v>235865.62560000003</v>
      </c>
      <c r="E258" s="50">
        <v>42854.081814012738</v>
      </c>
      <c r="F258" s="55">
        <v>21266.933000000005</v>
      </c>
    </row>
    <row r="259" spans="1:6" s="59" customFormat="1" x14ac:dyDescent="0.25">
      <c r="A259" s="53"/>
      <c r="B259" s="65" t="s">
        <v>99</v>
      </c>
      <c r="C259" s="63">
        <v>1997837.534</v>
      </c>
      <c r="D259" s="63">
        <v>202637.77974999996</v>
      </c>
      <c r="E259" s="63">
        <v>40240.88383439491</v>
      </c>
      <c r="F259" s="55">
        <v>16390.168179999997</v>
      </c>
    </row>
    <row r="260" spans="1:6" s="59" customFormat="1" x14ac:dyDescent="0.25">
      <c r="A260" s="53"/>
      <c r="B260" s="48" t="s">
        <v>100</v>
      </c>
      <c r="C260" s="50">
        <v>1589919.7439999999</v>
      </c>
      <c r="D260" s="50">
        <v>147625.70229999995</v>
      </c>
      <c r="E260" s="50">
        <v>32001.976315923566</v>
      </c>
      <c r="F260" s="55">
        <v>10474.674657000001</v>
      </c>
    </row>
    <row r="261" spans="1:6" s="59" customFormat="1" x14ac:dyDescent="0.25">
      <c r="A261" s="53"/>
      <c r="B261" s="48" t="s">
        <v>101</v>
      </c>
      <c r="C261" s="50">
        <v>2065113.0649999997</v>
      </c>
      <c r="D261" s="50">
        <v>185725.22100000011</v>
      </c>
      <c r="E261" s="50">
        <v>50698.957980891719</v>
      </c>
      <c r="F261" s="55">
        <v>15039.626</v>
      </c>
    </row>
    <row r="262" spans="1:6" x14ac:dyDescent="0.25">
      <c r="A262" s="56" t="s">
        <v>121</v>
      </c>
      <c r="B262" s="57"/>
      <c r="C262" s="58">
        <f>SUM(C250:C261)</f>
        <v>23332210.252000004</v>
      </c>
      <c r="D262" s="58">
        <f t="shared" ref="D262" si="51">SUM(D250:D261)</f>
        <v>2203981.8620750001</v>
      </c>
      <c r="E262" s="58">
        <f t="shared" ref="E262" si="52">SUM(E250:E261)</f>
        <v>443569.56845477712</v>
      </c>
      <c r="F262" s="58">
        <f t="shared" ref="F262" si="53">SUM(F250:F261)</f>
        <v>173934.29783700002</v>
      </c>
    </row>
    <row r="263" spans="1:6" s="59" customFormat="1" x14ac:dyDescent="0.25">
      <c r="A263" s="64">
        <v>2020</v>
      </c>
      <c r="B263" s="65" t="s">
        <v>90</v>
      </c>
      <c r="C263" s="63">
        <v>1983026.64</v>
      </c>
      <c r="D263" s="63">
        <v>170600.11036000005</v>
      </c>
      <c r="E263" s="63">
        <v>46252.675039490437</v>
      </c>
      <c r="F263" s="63">
        <v>13125.602000000001</v>
      </c>
    </row>
    <row r="264" spans="1:6" s="59" customFormat="1" x14ac:dyDescent="0.25">
      <c r="A264" s="54"/>
      <c r="B264" s="48" t="s">
        <v>91</v>
      </c>
      <c r="C264" s="50">
        <v>2031204.291</v>
      </c>
      <c r="D264" s="50">
        <v>188936.91698000004</v>
      </c>
      <c r="E264" s="50">
        <v>43955.952528662419</v>
      </c>
      <c r="F264" s="50">
        <v>17004.161</v>
      </c>
    </row>
    <row r="265" spans="1:6" s="68" customFormat="1" x14ac:dyDescent="0.25">
      <c r="A265" s="66"/>
      <c r="B265" s="69" t="s">
        <v>92</v>
      </c>
      <c r="C265" s="70">
        <v>2157379.6150000002</v>
      </c>
      <c r="D265" s="70">
        <v>202148.61335000012</v>
      </c>
      <c r="E265" s="70">
        <v>35638.424054777061</v>
      </c>
      <c r="F265" s="71">
        <v>18189.973000000002</v>
      </c>
    </row>
    <row r="266" spans="1:6" s="73" customFormat="1" x14ac:dyDescent="0.25">
      <c r="A266" s="72"/>
      <c r="B266" s="69" t="s">
        <v>93</v>
      </c>
      <c r="C266" s="70">
        <v>1359210.9719999998</v>
      </c>
      <c r="D266" s="70">
        <v>131681.80757</v>
      </c>
      <c r="E266" s="70">
        <v>17888.689044585986</v>
      </c>
      <c r="F266" s="71">
        <v>9849.5570000000007</v>
      </c>
    </row>
    <row r="267" spans="1:6" s="59" customFormat="1" x14ac:dyDescent="0.25">
      <c r="A267" s="54"/>
      <c r="B267" s="74" t="s">
        <v>94</v>
      </c>
      <c r="C267" s="75">
        <v>1238442.885</v>
      </c>
      <c r="D267" s="75">
        <v>114502.47437500001</v>
      </c>
      <c r="E267" s="76">
        <v>12079.955870063695</v>
      </c>
      <c r="F267" s="77">
        <v>10317.882</v>
      </c>
    </row>
    <row r="268" spans="1:6" s="79" customFormat="1" x14ac:dyDescent="0.25">
      <c r="A268" s="78"/>
      <c r="B268" s="74" t="s">
        <v>95</v>
      </c>
      <c r="C268" s="75">
        <v>1942280.5310000002</v>
      </c>
      <c r="D268" s="75">
        <v>174447.47182000006</v>
      </c>
      <c r="E268" s="75">
        <v>27641.661183439493</v>
      </c>
      <c r="F268" s="77">
        <v>17012.688870000002</v>
      </c>
    </row>
    <row r="269" spans="1:6" s="79" customFormat="1" x14ac:dyDescent="0.25">
      <c r="A269" s="78"/>
      <c r="B269" s="74" t="s">
        <v>96</v>
      </c>
      <c r="C269" s="75">
        <v>2198382.2239999999</v>
      </c>
      <c r="D269" s="75">
        <v>203347.13980499998</v>
      </c>
      <c r="E269" s="75">
        <v>31102.075787261147</v>
      </c>
      <c r="F269" s="77">
        <v>17148.194</v>
      </c>
    </row>
    <row r="270" spans="1:6" s="79" customFormat="1" x14ac:dyDescent="0.25">
      <c r="A270" s="78"/>
      <c r="B270" s="74" t="s">
        <v>97</v>
      </c>
      <c r="C270" s="75">
        <v>2374974.9649999999</v>
      </c>
      <c r="D270" s="75">
        <v>228369.28905000005</v>
      </c>
      <c r="E270" s="75">
        <v>33813.012416560508</v>
      </c>
      <c r="F270" s="77">
        <v>17720.312999999998</v>
      </c>
    </row>
    <row r="271" spans="1:6" s="59" customFormat="1" x14ac:dyDescent="0.25">
      <c r="A271" s="53"/>
      <c r="B271" s="74" t="s">
        <v>98</v>
      </c>
      <c r="C271" s="75">
        <v>2346882.4339999994</v>
      </c>
      <c r="D271" s="75">
        <v>228980.13734999998</v>
      </c>
      <c r="E271" s="75">
        <v>32341.209349044584</v>
      </c>
      <c r="F271" s="77">
        <v>16363.68462</v>
      </c>
    </row>
    <row r="272" spans="1:6" s="79" customFormat="1" x14ac:dyDescent="0.25">
      <c r="A272" s="78"/>
      <c r="B272" s="80" t="s">
        <v>99</v>
      </c>
      <c r="C272" s="76">
        <v>2383215.8709999998</v>
      </c>
      <c r="D272" s="76">
        <v>234065.73612999998</v>
      </c>
      <c r="E272" s="76">
        <v>38961.839147770697</v>
      </c>
      <c r="F272" s="77">
        <v>15624.22625</v>
      </c>
    </row>
    <row r="273" spans="1:6" s="59" customFormat="1" x14ac:dyDescent="0.25">
      <c r="A273" s="78"/>
      <c r="B273" s="74" t="s">
        <v>100</v>
      </c>
      <c r="C273" s="75">
        <v>1512728.7159999998</v>
      </c>
      <c r="D273" s="75">
        <v>146351.23202999998</v>
      </c>
      <c r="E273" s="75">
        <v>26627.924719745228</v>
      </c>
      <c r="F273" s="77">
        <v>11935.907320000002</v>
      </c>
    </row>
    <row r="274" spans="1:6" s="79" customFormat="1" x14ac:dyDescent="0.25">
      <c r="A274" s="78"/>
      <c r="B274" s="74" t="s">
        <v>101</v>
      </c>
      <c r="C274" s="75">
        <v>2030831.3270000003</v>
      </c>
      <c r="D274" s="75">
        <v>193674.34760000007</v>
      </c>
      <c r="E274" s="75">
        <v>47868.650787261147</v>
      </c>
      <c r="F274" s="77">
        <v>11582.837740000001</v>
      </c>
    </row>
    <row r="275" spans="1:6" x14ac:dyDescent="0.25">
      <c r="A275" s="56" t="s">
        <v>122</v>
      </c>
      <c r="B275" s="57"/>
      <c r="C275" s="58">
        <f>SUM(C263:C274)</f>
        <v>23558560.470999997</v>
      </c>
      <c r="D275" s="58">
        <f t="shared" ref="D275" si="54">SUM(D263:D274)</f>
        <v>2217105.2764200005</v>
      </c>
      <c r="E275" s="58">
        <f t="shared" ref="E275" si="55">SUM(E263:E274)</f>
        <v>394172.06992866244</v>
      </c>
      <c r="F275" s="58">
        <f t="shared" ref="F275" si="56">SUM(F263:F274)</f>
        <v>175875.02679999999</v>
      </c>
    </row>
    <row r="276" spans="1:6" x14ac:dyDescent="0.25">
      <c r="A276" s="64">
        <v>2021</v>
      </c>
      <c r="B276" s="65" t="s">
        <v>90</v>
      </c>
      <c r="C276" s="63">
        <v>1993002.6989999998</v>
      </c>
      <c r="D276" s="63">
        <v>177254.27738000004</v>
      </c>
      <c r="E276" s="63">
        <v>43913.252937579615</v>
      </c>
      <c r="F276" s="63">
        <v>12025.148000000001</v>
      </c>
    </row>
    <row r="277" spans="1:6" s="79" customFormat="1" x14ac:dyDescent="0.25">
      <c r="A277" s="81"/>
      <c r="B277" s="74" t="s">
        <v>91</v>
      </c>
      <c r="C277" s="75">
        <v>2063591.9809999997</v>
      </c>
      <c r="D277" s="75">
        <v>193573.94159000012</v>
      </c>
      <c r="E277" s="75">
        <v>43034.64118726115</v>
      </c>
      <c r="F277" s="75">
        <v>15741.362999999998</v>
      </c>
    </row>
    <row r="278" spans="1:6" s="79" customFormat="1" x14ac:dyDescent="0.25">
      <c r="A278" s="72"/>
      <c r="B278" s="69" t="s">
        <v>92</v>
      </c>
      <c r="C278" s="70">
        <v>1618398.2450000001</v>
      </c>
      <c r="D278" s="70">
        <v>145987.21455999993</v>
      </c>
      <c r="E278" s="70">
        <v>35674.113363057324</v>
      </c>
      <c r="F278" s="71">
        <v>12117.888000000001</v>
      </c>
    </row>
    <row r="279" spans="1:6" s="79" customFormat="1" x14ac:dyDescent="0.25">
      <c r="A279" s="72"/>
      <c r="B279" s="69" t="s">
        <v>93</v>
      </c>
      <c r="C279" s="70">
        <v>1717757.0410000002</v>
      </c>
      <c r="D279" s="70">
        <v>158408.21167999992</v>
      </c>
      <c r="E279" s="70">
        <v>31872.522029299365</v>
      </c>
      <c r="F279" s="71">
        <v>10430.125539999999</v>
      </c>
    </row>
    <row r="280" spans="1:6" s="79" customFormat="1" x14ac:dyDescent="0.25">
      <c r="A280" s="81"/>
      <c r="B280" s="74" t="s">
        <v>94</v>
      </c>
      <c r="C280" s="75">
        <v>138148.07500000004</v>
      </c>
      <c r="D280" s="75">
        <v>11041.409999999998</v>
      </c>
      <c r="E280" s="76">
        <v>10941.09470955414</v>
      </c>
      <c r="F280" s="77">
        <v>2213.5239999999999</v>
      </c>
    </row>
    <row r="281" spans="1:6" s="79" customFormat="1" x14ac:dyDescent="0.25">
      <c r="A281" s="78"/>
      <c r="B281" s="74" t="s">
        <v>95</v>
      </c>
      <c r="C281" s="75">
        <v>1926336.5450000002</v>
      </c>
      <c r="D281" s="75">
        <v>156211.51551999996</v>
      </c>
      <c r="E281" s="75">
        <v>23969.927169426748</v>
      </c>
      <c r="F281" s="77">
        <v>15198.254999999999</v>
      </c>
    </row>
    <row r="282" spans="1:6" x14ac:dyDescent="0.25">
      <c r="A282" s="78"/>
      <c r="B282" s="74" t="s">
        <v>96</v>
      </c>
      <c r="C282" s="75">
        <v>2433723.5439999998</v>
      </c>
      <c r="D282" s="75">
        <v>220751.10005499993</v>
      </c>
      <c r="E282" s="75">
        <v>29383.793382165597</v>
      </c>
      <c r="F282" s="77">
        <v>19078.458999999999</v>
      </c>
    </row>
    <row r="283" spans="1:6" s="79" customFormat="1" x14ac:dyDescent="0.25">
      <c r="A283" s="78"/>
      <c r="B283" s="74" t="s">
        <v>97</v>
      </c>
      <c r="C283" s="75">
        <v>2476491.2689999999</v>
      </c>
      <c r="D283" s="75">
        <v>233249.22605</v>
      </c>
      <c r="E283" s="75">
        <v>35834.070261146488</v>
      </c>
      <c r="F283" s="77">
        <v>20085.454000000002</v>
      </c>
    </row>
    <row r="284" spans="1:6" s="79" customFormat="1" x14ac:dyDescent="0.25">
      <c r="A284" s="78"/>
      <c r="B284" s="74" t="s">
        <v>98</v>
      </c>
      <c r="C284" s="75">
        <v>2354417.5949999997</v>
      </c>
      <c r="D284" s="75">
        <v>226637.24838500001</v>
      </c>
      <c r="E284" s="75">
        <v>34710.796997452228</v>
      </c>
      <c r="F284" s="77">
        <v>17772.477999999996</v>
      </c>
    </row>
    <row r="285" spans="1:6" s="79" customFormat="1" x14ac:dyDescent="0.25">
      <c r="A285" s="78"/>
      <c r="B285" s="80" t="s">
        <v>99</v>
      </c>
      <c r="C285" s="76">
        <v>2249369.13857</v>
      </c>
      <c r="D285" s="76">
        <v>211407.85099099998</v>
      </c>
      <c r="E285" s="76">
        <v>34296.823749044583</v>
      </c>
      <c r="F285" s="77">
        <v>17320.014999999999</v>
      </c>
    </row>
    <row r="286" spans="1:6" x14ac:dyDescent="0.25">
      <c r="A286" s="78"/>
      <c r="B286" s="74" t="s">
        <v>100</v>
      </c>
      <c r="C286" s="75">
        <v>1758249.7050000001</v>
      </c>
      <c r="D286" s="75">
        <v>162581.71924499999</v>
      </c>
      <c r="E286" s="75">
        <v>28485.994221656048</v>
      </c>
      <c r="F286" s="77">
        <v>14368.476000000001</v>
      </c>
    </row>
    <row r="287" spans="1:6" x14ac:dyDescent="0.25">
      <c r="A287" s="78"/>
      <c r="B287" s="74" t="s">
        <v>101</v>
      </c>
      <c r="C287" s="75">
        <v>2142975.5520000001</v>
      </c>
      <c r="D287" s="75">
        <v>202837.56250000012</v>
      </c>
      <c r="E287" s="75">
        <v>44678.426187261153</v>
      </c>
      <c r="F287" s="77">
        <v>14639.896000000001</v>
      </c>
    </row>
    <row r="288" spans="1:6" x14ac:dyDescent="0.25">
      <c r="A288" s="56" t="s">
        <v>123</v>
      </c>
      <c r="B288" s="57"/>
      <c r="C288" s="58">
        <f>SUM(C276:C287)</f>
        <v>22872461.389569998</v>
      </c>
      <c r="D288" s="58">
        <f t="shared" ref="D288" si="57">SUM(D276:D287)</f>
        <v>2099941.2779560001</v>
      </c>
      <c r="E288" s="58">
        <f t="shared" ref="E288" si="58">SUM(E276:E287)</f>
        <v>396795.4561949044</v>
      </c>
      <c r="F288" s="58">
        <f t="shared" ref="F288" si="59">SUM(F276:F287)</f>
        <v>170991.08154000001</v>
      </c>
    </row>
    <row r="289" spans="1:6" x14ac:dyDescent="0.25">
      <c r="A289" s="64">
        <v>2022</v>
      </c>
      <c r="B289" s="65" t="s">
        <v>90</v>
      </c>
      <c r="C289" s="63">
        <v>2217896.6919999998</v>
      </c>
      <c r="D289" s="63">
        <v>197814.76712999988</v>
      </c>
      <c r="E289" s="63">
        <v>39873.801878980899</v>
      </c>
      <c r="F289" s="63">
        <v>15586.569999999998</v>
      </c>
    </row>
    <row r="290" spans="1:6" x14ac:dyDescent="0.25">
      <c r="A290" s="81"/>
      <c r="B290" s="74" t="s">
        <v>91</v>
      </c>
      <c r="C290" s="75">
        <v>2067395.6670000001</v>
      </c>
      <c r="D290" s="75">
        <v>189215.63940000001</v>
      </c>
      <c r="E290" s="75">
        <v>31476.704499363055</v>
      </c>
      <c r="F290" s="75">
        <v>17328.240000000002</v>
      </c>
    </row>
    <row r="291" spans="1:6" s="79" customFormat="1" x14ac:dyDescent="0.25">
      <c r="A291" s="72"/>
      <c r="B291" s="69" t="s">
        <v>92</v>
      </c>
      <c r="C291" s="70">
        <v>1987167.2239999997</v>
      </c>
      <c r="D291" s="70">
        <v>180967.04104999988</v>
      </c>
      <c r="E291" s="70">
        <v>37692.51391592357</v>
      </c>
      <c r="F291" s="71">
        <v>17318.681999999997</v>
      </c>
    </row>
    <row r="292" spans="1:6" x14ac:dyDescent="0.25">
      <c r="A292" s="72"/>
      <c r="B292" s="69" t="s">
        <v>93</v>
      </c>
      <c r="C292" s="70">
        <v>1636843.2829999998</v>
      </c>
      <c r="D292" s="70">
        <v>139870.51785499995</v>
      </c>
      <c r="E292" s="70">
        <v>30933.920009108278</v>
      </c>
      <c r="F292" s="71">
        <v>11487.947000000002</v>
      </c>
    </row>
    <row r="293" spans="1:6" x14ac:dyDescent="0.25">
      <c r="A293" s="81"/>
      <c r="B293" s="74" t="s">
        <v>94</v>
      </c>
      <c r="C293" s="75">
        <v>1320098.2470000002</v>
      </c>
      <c r="D293" s="75">
        <v>119768.70749999992</v>
      </c>
      <c r="E293" s="76">
        <v>15840.194672866242</v>
      </c>
      <c r="F293" s="77">
        <v>10694.203999999998</v>
      </c>
    </row>
    <row r="294" spans="1:6" x14ac:dyDescent="0.25">
      <c r="A294" s="78"/>
      <c r="B294" s="74" t="s">
        <v>95</v>
      </c>
      <c r="C294" s="75">
        <v>1430592.0039999997</v>
      </c>
      <c r="D294" s="75">
        <v>118137.13966999993</v>
      </c>
      <c r="E294" s="75">
        <v>17162.578901300003</v>
      </c>
      <c r="F294" s="77">
        <v>11708.254000000001</v>
      </c>
    </row>
    <row r="295" spans="1:6" x14ac:dyDescent="0.25">
      <c r="A295" s="78"/>
      <c r="B295" s="74" t="s">
        <v>96</v>
      </c>
      <c r="C295" s="75">
        <v>2173157.639</v>
      </c>
      <c r="D295" s="75">
        <v>189326.35455999998</v>
      </c>
      <c r="E295" s="75">
        <v>27851.251404800001</v>
      </c>
      <c r="F295" s="77">
        <v>16980.987999999998</v>
      </c>
    </row>
    <row r="296" spans="1:6" x14ac:dyDescent="0.25">
      <c r="A296" s="78"/>
      <c r="B296" s="74" t="s">
        <v>97</v>
      </c>
      <c r="C296" s="75">
        <v>2403020.537</v>
      </c>
      <c r="D296" s="75">
        <v>217934.39057999992</v>
      </c>
      <c r="E296" s="75">
        <v>31671.7428669</v>
      </c>
      <c r="F296" s="77">
        <v>17550.400000000001</v>
      </c>
    </row>
    <row r="297" spans="1:6" x14ac:dyDescent="0.25">
      <c r="A297" s="78"/>
      <c r="B297" s="74" t="s">
        <v>98</v>
      </c>
      <c r="C297" s="75">
        <v>2344196.2629999998</v>
      </c>
      <c r="D297" s="75">
        <v>225602.05429000009</v>
      </c>
      <c r="E297" s="75">
        <v>33891.539607299994</v>
      </c>
      <c r="F297" s="77">
        <v>19444.192999999999</v>
      </c>
    </row>
    <row r="298" spans="1:6" x14ac:dyDescent="0.25">
      <c r="A298" s="78"/>
      <c r="B298" s="80" t="s">
        <v>99</v>
      </c>
      <c r="C298" s="76">
        <v>2085516.7790000003</v>
      </c>
      <c r="D298" s="76">
        <v>201336.46450999993</v>
      </c>
      <c r="E298" s="76">
        <v>27715.792735199997</v>
      </c>
      <c r="F298" s="77">
        <v>15538.214</v>
      </c>
    </row>
    <row r="299" spans="1:6" x14ac:dyDescent="0.25">
      <c r="A299" s="78"/>
      <c r="B299" s="74" t="s">
        <v>100</v>
      </c>
      <c r="C299" s="75">
        <v>1472515.4790000001</v>
      </c>
      <c r="D299" s="75">
        <v>136489.15307499998</v>
      </c>
      <c r="E299" s="75">
        <v>15235.5241675</v>
      </c>
      <c r="F299" s="77">
        <v>14145.627000000002</v>
      </c>
    </row>
    <row r="300" spans="1:6" x14ac:dyDescent="0.25">
      <c r="A300" s="78"/>
      <c r="B300" s="74" t="s">
        <v>101</v>
      </c>
      <c r="C300" s="75">
        <v>1864013.841</v>
      </c>
      <c r="D300" s="75">
        <v>178279.33299760002</v>
      </c>
      <c r="E300" s="75">
        <v>37903.091989499997</v>
      </c>
      <c r="F300" s="77">
        <v>12626.05</v>
      </c>
    </row>
    <row r="301" spans="1:6" x14ac:dyDescent="0.25">
      <c r="A301" s="56" t="s">
        <v>124</v>
      </c>
      <c r="B301" s="57"/>
      <c r="C301" s="58">
        <f>SUM(C289:C300)</f>
        <v>23002413.654999994</v>
      </c>
      <c r="D301" s="58">
        <f t="shared" ref="D301" si="60">SUM(D289:D300)</f>
        <v>2094741.5626175995</v>
      </c>
      <c r="E301" s="58">
        <f t="shared" ref="E301" si="61">SUM(E289:E300)</f>
        <v>347248.65664874204</v>
      </c>
      <c r="F301" s="58">
        <f t="shared" ref="F301" si="62">SUM(F289:F300)</f>
        <v>180409.36900000001</v>
      </c>
    </row>
    <row r="302" spans="1:6" x14ac:dyDescent="0.25">
      <c r="A302" s="64">
        <v>2023</v>
      </c>
      <c r="B302" s="65" t="s">
        <v>90</v>
      </c>
      <c r="C302" s="63">
        <v>1673601.0489999999</v>
      </c>
      <c r="D302" s="63">
        <v>143452.02263000002</v>
      </c>
      <c r="E302" s="63">
        <v>33891.545429947</v>
      </c>
      <c r="F302" s="63">
        <v>10785.842000000001</v>
      </c>
    </row>
    <row r="303" spans="1:6" x14ac:dyDescent="0.25">
      <c r="A303" s="81"/>
      <c r="B303" s="74" t="s">
        <v>91</v>
      </c>
      <c r="C303" s="63">
        <v>2055975.311</v>
      </c>
      <c r="D303" s="63">
        <v>190188.69837</v>
      </c>
      <c r="E303" s="63">
        <v>39435.881239580776</v>
      </c>
      <c r="F303" s="63">
        <v>16391.370000000003</v>
      </c>
    </row>
    <row r="304" spans="1:6" x14ac:dyDescent="0.25">
      <c r="A304" s="72"/>
      <c r="B304" s="69" t="s">
        <v>92</v>
      </c>
      <c r="C304" s="63">
        <v>1770832.094</v>
      </c>
      <c r="D304" s="63">
        <v>162163.46743000002</v>
      </c>
      <c r="E304" s="63">
        <v>36000.034737000002</v>
      </c>
      <c r="F304" s="63">
        <v>13815.984999999999</v>
      </c>
    </row>
    <row r="305" spans="1:9" x14ac:dyDescent="0.25">
      <c r="A305" s="72"/>
      <c r="B305" s="69" t="s">
        <v>93</v>
      </c>
      <c r="C305" s="63">
        <v>1554419.7830000001</v>
      </c>
      <c r="D305" s="63">
        <v>141908.56302999999</v>
      </c>
      <c r="E305" s="63">
        <v>23338.569367351716</v>
      </c>
      <c r="F305" s="63">
        <v>9798.5525299999972</v>
      </c>
    </row>
    <row r="306" spans="1:9" x14ac:dyDescent="0.25">
      <c r="A306" s="81"/>
      <c r="B306" s="74" t="s">
        <v>94</v>
      </c>
      <c r="C306" s="63">
        <v>1001084.0630000001</v>
      </c>
      <c r="D306" s="63">
        <v>95313.77809300003</v>
      </c>
      <c r="E306" s="63">
        <v>12374.320837026369</v>
      </c>
      <c r="F306" s="63">
        <v>7336.7759999999998</v>
      </c>
    </row>
    <row r="307" spans="1:9" x14ac:dyDescent="0.25">
      <c r="A307" s="56" t="s">
        <v>125</v>
      </c>
      <c r="B307" s="57"/>
      <c r="C307" s="58">
        <f>SUM(C302:C306)</f>
        <v>8055912.2999999998</v>
      </c>
      <c r="D307" s="58">
        <f>SUM(D302:D306)</f>
        <v>733026.52955300012</v>
      </c>
      <c r="E307" s="58">
        <f>SUM(E302:E306)</f>
        <v>145040.35161090587</v>
      </c>
      <c r="F307" s="58">
        <f>SUM(F302:F306)</f>
        <v>58128.525529999999</v>
      </c>
    </row>
    <row r="308" spans="1:9" s="52" customFormat="1" x14ac:dyDescent="0.25">
      <c r="A308" s="82" t="s">
        <v>126</v>
      </c>
    </row>
    <row r="309" spans="1:9" s="52" customFormat="1" x14ac:dyDescent="0.25">
      <c r="A309" s="37" t="s">
        <v>127</v>
      </c>
    </row>
    <row r="310" spans="1:9" s="52" customFormat="1" x14ac:dyDescent="0.25">
      <c r="A310" s="52" t="s">
        <v>128</v>
      </c>
    </row>
    <row r="311" spans="1:9" x14ac:dyDescent="0.25">
      <c r="A311" s="52" t="s">
        <v>132</v>
      </c>
      <c r="E311" s="59"/>
      <c r="F311" s="59"/>
      <c r="G311" s="59"/>
      <c r="H311" s="59"/>
      <c r="I311" s="59"/>
    </row>
    <row r="312" spans="1:9" x14ac:dyDescent="0.25">
      <c r="A312" s="52" t="s">
        <v>129</v>
      </c>
      <c r="F312" s="59"/>
      <c r="G312" s="59"/>
      <c r="H312" s="59"/>
      <c r="I312" s="59"/>
    </row>
    <row r="313" spans="1:9" x14ac:dyDescent="0.25">
      <c r="A313" s="83" t="s">
        <v>130</v>
      </c>
      <c r="F313" s="59"/>
      <c r="G313" s="59"/>
      <c r="H313" s="59"/>
      <c r="I313" s="59"/>
    </row>
    <row r="314" spans="1:9" x14ac:dyDescent="0.25">
      <c r="F314" s="59"/>
      <c r="G314" s="59"/>
      <c r="H314" s="59"/>
      <c r="I314" s="59"/>
    </row>
    <row r="315" spans="1:9" x14ac:dyDescent="0.25">
      <c r="F315" s="59"/>
      <c r="G315" s="59"/>
      <c r="H315" s="59"/>
      <c r="I315" s="59"/>
    </row>
  </sheetData>
  <printOptions horizontalCentered="1"/>
  <pageMargins left="0.19685039370078741" right="0.19685039370078741" top="0.19685039370078741" bottom="0.19685039370078741" header="0" footer="0"/>
  <pageSetup scale="66" orientation="landscape" r:id="rId1"/>
  <headerFooter alignWithMargins="0"/>
  <rowBreaks count="4" manualBreakCount="4">
    <brk id="41" max="16" man="1"/>
    <brk id="80" max="16" man="1"/>
    <brk id="119" max="16" man="1"/>
    <brk id="17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8859-100A-44A1-8FF3-8C0DB084D893}">
  <dimension ref="A1:B25"/>
  <sheetViews>
    <sheetView showGridLines="0" workbookViewId="0"/>
  </sheetViews>
  <sheetFormatPr baseColWidth="10" defaultRowHeight="12.75" x14ac:dyDescent="0.2"/>
  <cols>
    <col min="2" max="2" width="17.85546875" customWidth="1"/>
  </cols>
  <sheetData>
    <row r="1" spans="1:2" ht="15" x14ac:dyDescent="0.25">
      <c r="A1" s="33" t="s">
        <v>86</v>
      </c>
    </row>
    <row r="2" spans="1:2" ht="18.75" x14ac:dyDescent="0.2">
      <c r="A2" s="29" t="s">
        <v>87</v>
      </c>
      <c r="B2" s="34"/>
    </row>
    <row r="3" spans="1:2" x14ac:dyDescent="0.2">
      <c r="A3" s="22" t="s">
        <v>66</v>
      </c>
      <c r="B3" s="34"/>
    </row>
    <row r="4" spans="1:2" ht="30" x14ac:dyDescent="0.2">
      <c r="A4" s="35" t="s">
        <v>83</v>
      </c>
      <c r="B4" s="36" t="s">
        <v>84</v>
      </c>
    </row>
    <row r="5" spans="1:2" ht="15" x14ac:dyDescent="0.25">
      <c r="A5" s="39">
        <v>2002</v>
      </c>
      <c r="B5" s="40">
        <v>120.4</v>
      </c>
    </row>
    <row r="6" spans="1:2" ht="15" x14ac:dyDescent="0.25">
      <c r="A6" s="39">
        <v>2003</v>
      </c>
      <c r="B6" s="40">
        <v>126.2</v>
      </c>
    </row>
    <row r="7" spans="1:2" ht="15" x14ac:dyDescent="0.25">
      <c r="A7" s="39">
        <v>2004</v>
      </c>
      <c r="B7" s="40">
        <v>126.7</v>
      </c>
    </row>
    <row r="8" spans="1:2" ht="15" x14ac:dyDescent="0.25">
      <c r="A8" s="39">
        <v>2005</v>
      </c>
      <c r="B8" s="40">
        <v>119.7</v>
      </c>
    </row>
    <row r="9" spans="1:2" ht="15" x14ac:dyDescent="0.25">
      <c r="A9" s="39">
        <v>2006</v>
      </c>
      <c r="B9" s="40">
        <v>118.7</v>
      </c>
    </row>
    <row r="10" spans="1:2" ht="15" x14ac:dyDescent="0.25">
      <c r="A10" s="39">
        <v>2007</v>
      </c>
      <c r="B10" s="40">
        <v>113.8</v>
      </c>
    </row>
    <row r="11" spans="1:2" ht="15" x14ac:dyDescent="0.25">
      <c r="A11" s="39">
        <v>2008</v>
      </c>
      <c r="B11" s="40">
        <v>120.7</v>
      </c>
    </row>
    <row r="12" spans="1:2" ht="15" x14ac:dyDescent="0.25">
      <c r="A12" s="39">
        <v>2009</v>
      </c>
      <c r="B12" s="40">
        <v>120.1</v>
      </c>
    </row>
    <row r="13" spans="1:2" ht="15" x14ac:dyDescent="0.25">
      <c r="A13" s="39">
        <v>2010</v>
      </c>
      <c r="B13" s="40">
        <v>114.5</v>
      </c>
    </row>
    <row r="14" spans="1:2" ht="15" x14ac:dyDescent="0.25">
      <c r="A14" s="39">
        <v>2011</v>
      </c>
      <c r="B14" s="40">
        <v>121.5</v>
      </c>
    </row>
    <row r="15" spans="1:2" ht="15" x14ac:dyDescent="0.25">
      <c r="A15" s="39">
        <v>2012</v>
      </c>
      <c r="B15" s="40">
        <v>103.9</v>
      </c>
    </row>
    <row r="16" spans="1:2" ht="15" x14ac:dyDescent="0.25">
      <c r="A16" s="39">
        <v>2013</v>
      </c>
      <c r="B16" s="40">
        <v>108.8</v>
      </c>
    </row>
    <row r="17" spans="1:2" ht="15" x14ac:dyDescent="0.25">
      <c r="A17" s="39">
        <v>2014</v>
      </c>
      <c r="B17" s="40">
        <v>118.989</v>
      </c>
    </row>
    <row r="18" spans="1:2" ht="15" x14ac:dyDescent="0.25">
      <c r="A18" s="39">
        <v>2015</v>
      </c>
      <c r="B18" s="40">
        <v>116.179</v>
      </c>
    </row>
    <row r="19" spans="1:2" ht="15" x14ac:dyDescent="0.25">
      <c r="A19" s="39">
        <v>2016</v>
      </c>
      <c r="B19" s="40">
        <v>117.5</v>
      </c>
    </row>
    <row r="20" spans="1:2" ht="15" x14ac:dyDescent="0.25">
      <c r="A20" s="39">
        <v>2017</v>
      </c>
      <c r="B20" s="40">
        <v>132.9</v>
      </c>
    </row>
    <row r="21" spans="1:2" ht="15" x14ac:dyDescent="0.25">
      <c r="A21" s="39">
        <v>2018</v>
      </c>
      <c r="B21" s="40">
        <v>119.964</v>
      </c>
    </row>
    <row r="22" spans="1:2" ht="15" x14ac:dyDescent="0.25">
      <c r="A22" s="39">
        <v>2019</v>
      </c>
      <c r="B22" s="40">
        <v>111.68300000000001</v>
      </c>
    </row>
    <row r="23" spans="1:2" ht="15" x14ac:dyDescent="0.25">
      <c r="A23" s="39">
        <v>2020</v>
      </c>
      <c r="B23" s="40">
        <v>112.483</v>
      </c>
    </row>
    <row r="24" spans="1:2" ht="15" x14ac:dyDescent="0.25">
      <c r="A24" s="39">
        <v>2021</v>
      </c>
      <c r="B24" s="40">
        <v>127</v>
      </c>
    </row>
    <row r="25" spans="1:2" ht="15" x14ac:dyDescent="0.25">
      <c r="A25" s="39">
        <v>2022</v>
      </c>
      <c r="B25" s="40">
        <v>117.76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F9AAC2C9B06749B5B2EA8051DBD050" ma:contentTypeVersion="10" ma:contentTypeDescription="Crear nuevo documento." ma:contentTypeScope="" ma:versionID="5bcc623b61c1854f549440d07d9bcf76">
  <xsd:schema xmlns:xsd="http://www.w3.org/2001/XMLSchema" xmlns:xs="http://www.w3.org/2001/XMLSchema" xmlns:p="http://schemas.microsoft.com/office/2006/metadata/properties" xmlns:ns2="3c287da5-3fde-4b53-8243-fead08b2a00d" targetNamespace="http://schemas.microsoft.com/office/2006/metadata/properties" ma:root="true" ma:fieldsID="b29cdb773af4035ccb65d50ccc126a3c" ns2:_="">
    <xsd:import namespace="3c287da5-3fde-4b53-8243-fead08b2a0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da5-3fde-4b53-8243-fead08b2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0DFE6F-E1FC-457F-A60C-E6EBBA52B6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666FAB-F8A9-4010-9AE0-AB685A2609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AA3E46-6E8C-4BDB-B1DA-402581CDD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87da5-3fde-4b53-8243-fead08b2a0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Indicadores</vt:lpstr>
      <vt:lpstr>Area sembrada</vt:lpstr>
      <vt:lpstr>Area cosechada</vt:lpstr>
      <vt:lpstr>Azúcar, alcohol y miel</vt:lpstr>
      <vt:lpstr>Rendimiento</vt:lpstr>
      <vt:lpstr>'Area sembrada'!Área_de_impresión</vt:lpstr>
      <vt:lpstr>'Azúcar, alcohol y miel'!Área_de_impresión</vt:lpstr>
      <vt:lpstr>'Area cosechada'!Títulos_a_imprimir</vt:lpstr>
      <vt:lpstr>'Area sembrada'!Títulos_a_imprimir</vt:lpstr>
      <vt:lpstr>'Azúcar, alcohol y miel'!Títulos_a_imprimir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Andres Felipe Candelo</cp:lastModifiedBy>
  <dcterms:created xsi:type="dcterms:W3CDTF">2021-11-23T20:39:54Z</dcterms:created>
  <dcterms:modified xsi:type="dcterms:W3CDTF">2023-08-11T13:35:11Z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0x0101008DF9AAC2C9B06749B5B2EA8051DBD050</vt:lpwstr>
  </property>
</Properties>
</file>