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RONET3\Agronet\AdministraciónAgronet\Portal Agronet\Documentos publicados\Gremios\"/>
    </mc:Choice>
  </mc:AlternateContent>
  <bookViews>
    <workbookView xWindow="0" yWindow="0" windowWidth="28800" windowHeight="12435"/>
  </bookViews>
  <sheets>
    <sheet name="PRECIOS" sheetId="2" r:id="rId1"/>
    <sheet name="AREA" sheetId="3" r:id="rId2"/>
    <sheet name="PRODUCCION" sheetId="1" r:id="rId3"/>
  </sheets>
  <externalReferences>
    <externalReference r:id="rId4"/>
  </externalReferences>
  <definedNames>
    <definedName name="\a">#N/A</definedName>
    <definedName name="\c">#N/A</definedName>
    <definedName name="\l">#N/A</definedName>
    <definedName name="\x">#N/A</definedName>
    <definedName name="\z">#N/A</definedName>
    <definedName name="_apo1" hidden="1">{"exportaciones",#N/A,FALSE,"exportaciones"}</definedName>
    <definedName name="_apo2" hidden="1">{"exportaciones (2)",#N/A,FALSE,"exportaciones (2)"}</definedName>
    <definedName name="_Key1" hidden="1">#REF!</definedName>
    <definedName name="_Order1" hidden="1">255</definedName>
    <definedName name="_Sort" hidden="1">#REF!</definedName>
    <definedName name="apo" hidden="1">{"consumo",#N/A,FALSE,"consumo"}</definedName>
    <definedName name="consumo" hidden="1">{"produccion",#N/A,FALSE,"producción"}</definedName>
    <definedName name="GON">#REF!</definedName>
    <definedName name="impdestino" hidden="1">{"exportaciones",#N/A,FALSE,"exportaciones"}</definedName>
    <definedName name="importacioneacum" hidden="1">{"importaciones",#N/A,FALSE,"importaciones"}</definedName>
    <definedName name="importaciones" hidden="1">{"produccion",#N/A,FALSE,"producción"}</definedName>
    <definedName name="nnnnnn" hidden="1">{"inventarios (2)",#N/A,FALSE,"inventarios (2)"}</definedName>
    <definedName name="Perro" hidden="1">{"importaciones",#N/A,FALSE,"importaciones"}</definedName>
    <definedName name="PROCEN">#REF!</definedName>
    <definedName name="prod" hidden="1">{"produccion",#N/A,FALSE,"producción"}</definedName>
    <definedName name="prod." hidden="1">{"produccion",#N/A,FALSE,"producción"}</definedName>
    <definedName name="prodd" hidden="1">{"produccion",#N/A,FALSE,"producción"}</definedName>
    <definedName name="Prodi" hidden="1">{"produccion (2)",#N/A,FALSE,"producción (2)"}</definedName>
    <definedName name="Producc" hidden="1">{"exportaciones (2)",#N/A,FALSE,"exportaciones (2)"}</definedName>
    <definedName name="PRONOR">#REF!</definedName>
    <definedName name="PROOCC">#REF!</definedName>
    <definedName name="PROORI">#REF!</definedName>
    <definedName name="Q">#N/A</definedName>
    <definedName name="RESUMEN">#REF!</definedName>
    <definedName name="SUBCEN">#REF!</definedName>
    <definedName name="SUBNOR">#REF!</definedName>
    <definedName name="SUBOCC">#REF!</definedName>
    <definedName name="SUBORI">#REF!</definedName>
    <definedName name="TOTNAL90">#N/A</definedName>
    <definedName name="TOTNAL91">#REF!</definedName>
    <definedName name="wrn.consumo" hidden="1">{"consumo",#N/A,FALSE,"consumo"}</definedName>
    <definedName name="wrn.consumo." hidden="1">{"consumo",#N/A,FALSE,"consumo"}</definedName>
    <definedName name="wrn.consumoo" hidden="1">{"consumo",#N/A,FALSE,"consumo"}</definedName>
    <definedName name="wrn.exportaciones" hidden="1">{"exportaciones",#N/A,FALSE,"exportaciones"}</definedName>
    <definedName name="wrn.exportaciones." hidden="1">{"exportaciones",#N/A,FALSE,"exportaciones"}</definedName>
    <definedName name="wrn.exportaciones._.aceite._.palmiste" hidden="1">{"exportaciones (2)",#N/A,FALSE,"exportaciones (2)"}</definedName>
    <definedName name="wrn.exportaciones._.aceite._.palmiste." hidden="1">{"exportaciones (2)",#N/A,FALSE,"exportaciones (2)"}</definedName>
    <definedName name="wrn.exportacioness" hidden="1">{"exportaciones",#N/A,FALSE,"exportaciones"}</definedName>
    <definedName name="wrn.importaciones" hidden="1">{"importaciones",#N/A,FALSE,"importaciones"}</definedName>
    <definedName name="wrn.importaciones." hidden="1">{"importaciones",#N/A,FALSE,"importaciones"}</definedName>
    <definedName name="wrn.importaciones.." hidden="1">{"importaciones",#N/A,FALSE,"importaciones"}</definedName>
    <definedName name="wrn.importacionesacum" hidden="1">{"importacionesacum",#N/A,FALSE,"importacionesacum"}</definedName>
    <definedName name="wrn.importacionesacum." hidden="1">{"importacionesacum",#N/A,FALSE,"importacionesacum"}</definedName>
    <definedName name="wrn.inventarios" hidden="1">{"inventarios",#N/A,FALSE,"inventarios"}</definedName>
    <definedName name="wrn.inventarios." hidden="1">{"inventarios",#N/A,FALSE,"inventarios"}</definedName>
    <definedName name="wrn.inventarios._.palmiste" hidden="1">{"inventarios (2)",#N/A,FALSE,"inventarios (2)"}</definedName>
    <definedName name="wrn.inventarios._.palmiste." hidden="1">{"inventarios (2)",#N/A,FALSE,"inventarios (2)"}</definedName>
    <definedName name="wrn.precios" hidden="1">{"precios",#N/A,FALSE,"precios"}</definedName>
    <definedName name="wrn.precios." hidden="1">{"precios",#N/A,FALSE,"precios"}</definedName>
    <definedName name="wrn.producción" hidden="1">{"produccion",#N/A,FALSE,"producción"}</definedName>
    <definedName name="wrn.producción." hidden="1">{"produccion",#N/A,FALSE,"producción"}</definedName>
    <definedName name="wrn.producción._.palmiste." hidden="1">{"produccion (2)",#N/A,FALSE,"producción (2)"}</definedName>
    <definedName name="wrn.producción._palmiste" hidden="1">{"produccion (2)",#N/A,FALSE,"producción (2)"}</definedName>
    <definedName name="Z">#N/A</definedName>
  </definedNames>
  <calcPr calcId="152511"/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D45" i="1"/>
  <c r="C45" i="1"/>
  <c r="B45" i="1"/>
  <c r="C52" i="1"/>
  <c r="D52" i="1"/>
  <c r="E52" i="1"/>
  <c r="F52" i="1"/>
  <c r="G52" i="1"/>
  <c r="H52" i="1"/>
  <c r="I52" i="1"/>
  <c r="J52" i="1"/>
  <c r="K52" i="1"/>
  <c r="L52" i="1"/>
  <c r="M52" i="1"/>
  <c r="B52" i="1"/>
  <c r="M50" i="1"/>
  <c r="L50" i="1"/>
  <c r="K50" i="1"/>
  <c r="J50" i="1"/>
  <c r="I50" i="1"/>
  <c r="H50" i="1"/>
  <c r="G50" i="1"/>
  <c r="F50" i="1"/>
  <c r="E50" i="1"/>
  <c r="D50" i="1"/>
  <c r="C50" i="1"/>
  <c r="B50" i="1"/>
  <c r="M51" i="1"/>
  <c r="L51" i="1"/>
  <c r="K51" i="1"/>
  <c r="J51" i="1"/>
  <c r="I51" i="1"/>
  <c r="H51" i="1"/>
  <c r="G51" i="1"/>
  <c r="F51" i="1"/>
  <c r="E51" i="1"/>
  <c r="C51" i="1"/>
  <c r="D51" i="1"/>
  <c r="B51" i="1"/>
  <c r="N47" i="2" l="1"/>
  <c r="N44" i="1" l="1"/>
  <c r="N46" i="2"/>
  <c r="N35" i="2" l="1"/>
  <c r="N43" i="1" l="1"/>
  <c r="N42" i="1"/>
  <c r="N45" i="2"/>
  <c r="N44" i="2"/>
  <c r="N40" i="1" l="1"/>
  <c r="N41" i="1"/>
  <c r="N42" i="2"/>
  <c r="N43" i="2"/>
  <c r="N39" i="1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12" i="2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</calcChain>
</file>

<file path=xl/sharedStrings.xml><?xml version="1.0" encoding="utf-8"?>
<sst xmlns="http://schemas.openxmlformats.org/spreadsheetml/2006/main" count="37" uniqueCount="28">
  <si>
    <t>AÑO</t>
  </si>
  <si>
    <t>ENERO</t>
  </si>
  <si>
    <t>FEBR</t>
  </si>
  <si>
    <t>MARZ</t>
  </si>
  <si>
    <t>ABRIL</t>
  </si>
  <si>
    <t>MAYO</t>
  </si>
  <si>
    <t>JUNIO</t>
  </si>
  <si>
    <t>JULIO</t>
  </si>
  <si>
    <t>AGOT</t>
  </si>
  <si>
    <t>SEPT</t>
  </si>
  <si>
    <t>OCT</t>
  </si>
  <si>
    <t>NOV</t>
  </si>
  <si>
    <t>DIC</t>
  </si>
  <si>
    <t>TOTAL</t>
  </si>
  <si>
    <t>PROMEDIO</t>
  </si>
  <si>
    <t>FEBRERO</t>
  </si>
  <si>
    <t>MARZO</t>
  </si>
  <si>
    <t>AGOSTO</t>
  </si>
  <si>
    <t>OCTUBRE</t>
  </si>
  <si>
    <t>FEDERACION NACIONAL DE CACAOTEROS</t>
  </si>
  <si>
    <t>FONDO NACIONAL DEL CACAO</t>
  </si>
  <si>
    <t>PRECIOS PROMEDIOS POR TONELADA DE CACAO EN GRANO</t>
  </si>
  <si>
    <t>$</t>
  </si>
  <si>
    <t>SEPT/BRE</t>
  </si>
  <si>
    <t>NOV/BRE</t>
  </si>
  <si>
    <t>DIC/BRE</t>
  </si>
  <si>
    <t>Fuente Fedecacao</t>
  </si>
  <si>
    <t>PRODUCCION DE CACAO EN 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</si>
</sst>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theme="0"/>
      <name val="Arial"/>
      <family val="2"/>
    </font>
    <font>
      <b/>
      <sz val="13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37">
    <xf numFmtId="0" fontId="0" fillId="0" borderId="0" xfId="0"/>
    <xf numFmtId="0" fontId="7" fillId="2" borderId="0" xfId="0" applyFont="1" applyFill="1" applyBorder="1" applyAlignment="1">
      <alignment horizontal="centerContinuous"/>
    </xf>
    <xf numFmtId="0" fontId="7" fillId="2" borderId="0" xfId="0" applyFont="1" applyFill="1" applyAlignment="1">
      <alignment horizontal="centerContinuous"/>
    </xf>
    <xf numFmtId="0" fontId="7" fillId="2" borderId="0" xfId="0" applyFont="1" applyFill="1"/>
    <xf numFmtId="0" fontId="7" fillId="2" borderId="2" xfId="0" applyFont="1" applyFill="1" applyBorder="1" applyAlignment="1">
      <alignment horizontal="centerContinuous"/>
    </xf>
    <xf numFmtId="0" fontId="6" fillId="2" borderId="0" xfId="0" applyFont="1" applyFill="1" applyBorder="1" applyAlignment="1">
      <alignment horizontal="centerContinuous"/>
    </xf>
    <xf numFmtId="0" fontId="6" fillId="2" borderId="0" xfId="0" applyFont="1" applyFill="1"/>
    <xf numFmtId="2" fontId="6" fillId="2" borderId="0" xfId="0" applyNumberFormat="1" applyFont="1" applyFill="1"/>
    <xf numFmtId="0" fontId="7" fillId="3" borderId="10" xfId="0" applyFont="1" applyFill="1" applyBorder="1" applyAlignment="1">
      <alignment horizontal="centerContinuous"/>
    </xf>
    <xf numFmtId="3" fontId="7" fillId="3" borderId="10" xfId="0" applyNumberFormat="1" applyFont="1" applyFill="1" applyBorder="1" applyAlignment="1">
      <alignment horizontal="centerContinuous"/>
    </xf>
    <xf numFmtId="0" fontId="7" fillId="3" borderId="11" xfId="0" applyFont="1" applyFill="1" applyBorder="1" applyAlignment="1">
      <alignment horizontal="centerContinuous"/>
    </xf>
    <xf numFmtId="165" fontId="8" fillId="2" borderId="4" xfId="1" applyNumberFormat="1" applyFont="1" applyFill="1" applyBorder="1" applyAlignment="1">
      <alignment horizontal="centerContinuous"/>
    </xf>
    <xf numFmtId="165" fontId="9" fillId="2" borderId="8" xfId="1" applyNumberFormat="1" applyFont="1" applyFill="1" applyBorder="1"/>
    <xf numFmtId="165" fontId="8" fillId="2" borderId="9" xfId="1" applyNumberFormat="1" applyFont="1" applyFill="1" applyBorder="1"/>
    <xf numFmtId="165" fontId="8" fillId="2" borderId="0" xfId="1" applyNumberFormat="1" applyFont="1" applyFill="1" applyAlignment="1">
      <alignment horizontal="centerContinuous"/>
    </xf>
    <xf numFmtId="165" fontId="9" fillId="2" borderId="1" xfId="1" applyNumberFormat="1" applyFont="1" applyFill="1" applyBorder="1"/>
    <xf numFmtId="165" fontId="8" fillId="2" borderId="3" xfId="1" applyNumberFormat="1" applyFont="1" applyFill="1" applyBorder="1"/>
    <xf numFmtId="165" fontId="8" fillId="2" borderId="1" xfId="1" applyNumberFormat="1" applyFont="1" applyFill="1" applyBorder="1" applyAlignment="1">
      <alignment horizontal="centerContinuous"/>
    </xf>
    <xf numFmtId="165" fontId="8" fillId="2" borderId="5" xfId="1" applyNumberFormat="1" applyFont="1" applyFill="1" applyBorder="1" applyAlignment="1">
      <alignment horizontal="centerContinuous"/>
    </xf>
    <xf numFmtId="165" fontId="9" fillId="2" borderId="5" xfId="1" applyNumberFormat="1" applyFont="1" applyFill="1" applyBorder="1"/>
    <xf numFmtId="165" fontId="3" fillId="2" borderId="0" xfId="1" applyNumberFormat="1" applyFont="1" applyFill="1" applyAlignment="1">
      <alignment horizontal="centerContinuous"/>
    </xf>
    <xf numFmtId="165" fontId="0" fillId="2" borderId="0" xfId="1" applyNumberFormat="1" applyFont="1" applyFill="1"/>
    <xf numFmtId="165" fontId="4" fillId="3" borderId="1" xfId="1" applyNumberFormat="1" applyFont="1" applyFill="1" applyBorder="1" applyAlignment="1">
      <alignment horizontal="centerContinuous"/>
    </xf>
    <xf numFmtId="165" fontId="2" fillId="2" borderId="0" xfId="1" applyNumberFormat="1" applyFont="1" applyFill="1"/>
    <xf numFmtId="165" fontId="10" fillId="2" borderId="1" xfId="1" applyNumberFormat="1" applyFont="1" applyFill="1" applyBorder="1" applyAlignment="1">
      <alignment horizontal="centerContinuous"/>
    </xf>
    <xf numFmtId="165" fontId="5" fillId="2" borderId="1" xfId="1" applyNumberFormat="1" applyFont="1" applyFill="1" applyBorder="1"/>
    <xf numFmtId="165" fontId="5" fillId="2" borderId="6" xfId="1" applyNumberFormat="1" applyFont="1" applyFill="1" applyBorder="1"/>
    <xf numFmtId="165" fontId="10" fillId="2" borderId="7" xfId="1" applyNumberFormat="1" applyFont="1" applyFill="1" applyBorder="1" applyAlignment="1">
      <alignment horizontal="centerContinuous"/>
    </xf>
    <xf numFmtId="165" fontId="5" fillId="2" borderId="7" xfId="1" applyNumberFormat="1" applyFont="1" applyFill="1" applyBorder="1"/>
    <xf numFmtId="165" fontId="7" fillId="2" borderId="0" xfId="1" applyNumberFormat="1" applyFont="1" applyFill="1" applyAlignment="1"/>
    <xf numFmtId="0" fontId="0" fillId="2" borderId="0" xfId="0" applyFill="1"/>
    <xf numFmtId="165" fontId="3" fillId="2" borderId="0" xfId="1" applyNumberFormat="1" applyFont="1" applyFill="1" applyAlignment="1">
      <alignment horizontal="center"/>
    </xf>
    <xf numFmtId="165" fontId="1" fillId="2" borderId="0" xfId="1" applyNumberFormat="1" applyFont="1" applyFill="1"/>
    <xf numFmtId="165" fontId="8" fillId="2" borderId="12" xfId="1" applyNumberFormat="1" applyFont="1" applyFill="1" applyBorder="1"/>
    <xf numFmtId="9" fontId="12" fillId="2" borderId="0" xfId="2" applyFont="1" applyFill="1"/>
    <xf numFmtId="0" fontId="12" fillId="2" borderId="0" xfId="0" applyFont="1" applyFill="1"/>
    <xf numFmtId="165" fontId="13" fillId="2" borderId="3" xfId="1" applyNumberFormat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[1]FEDECACAO!$B$8:$B$33</c:f>
              <c:numCache>
                <c:formatCode>General</c:formatCode>
                <c:ptCount val="2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</c:numCache>
            </c:numRef>
          </c:cat>
          <c:val>
            <c:numRef>
              <c:f>[1]FEDECACAO!$O$8:$O$33</c:f>
              <c:numCache>
                <c:formatCode>General</c:formatCode>
                <c:ptCount val="26"/>
                <c:pt idx="0">
                  <c:v>33721</c:v>
                </c:pt>
                <c:pt idx="1">
                  <c:v>36150</c:v>
                </c:pt>
                <c:pt idx="2">
                  <c:v>39152</c:v>
                </c:pt>
                <c:pt idx="3">
                  <c:v>42610</c:v>
                </c:pt>
                <c:pt idx="4">
                  <c:v>45621</c:v>
                </c:pt>
                <c:pt idx="5">
                  <c:v>44882</c:v>
                </c:pt>
                <c:pt idx="6">
                  <c:v>45802</c:v>
                </c:pt>
                <c:pt idx="7">
                  <c:v>46270</c:v>
                </c:pt>
                <c:pt idx="8">
                  <c:v>50372</c:v>
                </c:pt>
                <c:pt idx="9">
                  <c:v>51599</c:v>
                </c:pt>
                <c:pt idx="10">
                  <c:v>46528</c:v>
                </c:pt>
                <c:pt idx="11">
                  <c:v>54004</c:v>
                </c:pt>
                <c:pt idx="12">
                  <c:v>48900</c:v>
                </c:pt>
                <c:pt idx="13">
                  <c:v>47552</c:v>
                </c:pt>
                <c:pt idx="14">
                  <c:v>40838</c:v>
                </c:pt>
                <c:pt idx="15">
                  <c:v>38604</c:v>
                </c:pt>
                <c:pt idx="16">
                  <c:v>39487.480900000002</c:v>
                </c:pt>
                <c:pt idx="17">
                  <c:v>34863.754150000001</c:v>
                </c:pt>
                <c:pt idx="18">
                  <c:v>36730.771919999999</c:v>
                </c:pt>
                <c:pt idx="19">
                  <c:v>36070.202100000002</c:v>
                </c:pt>
                <c:pt idx="20">
                  <c:v>34001.953259999995</c:v>
                </c:pt>
                <c:pt idx="21">
                  <c:v>41704.519650000002</c:v>
                </c:pt>
                <c:pt idx="22">
                  <c:v>36356</c:v>
                </c:pt>
                <c:pt idx="23">
                  <c:v>37909.314539999999</c:v>
                </c:pt>
                <c:pt idx="24">
                  <c:v>30357.358209999999</c:v>
                </c:pt>
                <c:pt idx="25">
                  <c:v>33478.5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5659472"/>
        <c:axId val="925667088"/>
      </c:barChart>
      <c:catAx>
        <c:axId val="92565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256670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925667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9256594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27322404371579"/>
          <c:y val="0"/>
          <c:w val="8.7431693989071038E-2"/>
          <c:h val="0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155" r="0.750000000000001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4</xdr:row>
      <xdr:rowOff>0</xdr:rowOff>
    </xdr:from>
    <xdr:to>
      <xdr:col>11</xdr:col>
      <xdr:colOff>19050</xdr:colOff>
      <xdr:row>4</xdr:row>
      <xdr:rowOff>0</xdr:rowOff>
    </xdr:to>
    <xdr:graphicFrame macro="">
      <xdr:nvGraphicFramePr>
        <xdr:cNvPr id="20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89647</xdr:rowOff>
    </xdr:from>
    <xdr:to>
      <xdr:col>3</xdr:col>
      <xdr:colOff>246529</xdr:colOff>
      <xdr:row>6</xdr:row>
      <xdr:rowOff>22412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3412"/>
          <a:ext cx="3227294" cy="560294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750794</xdr:colOff>
      <xdr:row>4</xdr:row>
      <xdr:rowOff>11204</xdr:rowOff>
    </xdr:from>
    <xdr:to>
      <xdr:col>13</xdr:col>
      <xdr:colOff>100611</xdr:colOff>
      <xdr:row>48</xdr:row>
      <xdr:rowOff>56028</xdr:rowOff>
    </xdr:to>
    <xdr:pic>
      <xdr:nvPicPr>
        <xdr:cNvPr id="7" name="Imagen 6" descr="2018 05 25 1557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4" t="3768" r="17785" b="9751"/>
        <a:stretch/>
      </xdr:blipFill>
      <xdr:spPr bwMode="auto">
        <a:xfrm>
          <a:off x="1512794" y="683557"/>
          <a:ext cx="8493817" cy="7037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676275</xdr:colOff>
      <xdr:row>3</xdr:row>
      <xdr:rowOff>55768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138393</xdr:colOff>
      <xdr:row>3</xdr:row>
      <xdr:rowOff>55768</xdr:rowOff>
    </xdr:to>
    <xdr:pic>
      <xdr:nvPicPr>
        <xdr:cNvPr id="3" name="Imagen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62275" cy="52641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BS-CT-REG-01\HOJAS%20DE%20TRABAJO\2007\2007-4\ESTADISTICA%20BASICA%202007-I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NUEVAS SIEMBRAS(FEDERACAFE)"/>
      <sheetName val="FEDERACAFE"/>
      <sheetName val="EXPOS VERDES"/>
      <sheetName val="EXPOS(FEDERACAFE)"/>
      <sheetName val="TRILLA(MMM)"/>
      <sheetName val="FENALCE(SIEMBRAS)"/>
      <sheetName val="MMM"/>
      <sheetName val="TABACO"/>
      <sheetName val="MINAGRICULTURA"/>
      <sheetName val="CORABASTOS(HORTALIZAS)"/>
      <sheetName val="CORABASTOS(TUBERCULOS)"/>
      <sheetName val="CORABASTOS(FRUTAS)"/>
      <sheetName val="FEDEPALMA"/>
      <sheetName val="ASOCAÑA"/>
      <sheetName val="FEDECACAO"/>
      <sheetName val="AUGURA"/>
      <sheetName val="CONALGODON"/>
      <sheetName val="DNE"/>
      <sheetName val="DANE(EXPORTACIONES)"/>
      <sheetName val="DANE(IMPORTACIONES)"/>
      <sheetName val="IPP-IP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B8">
            <v>1982</v>
          </cell>
          <cell r="O8">
            <v>33721</v>
          </cell>
        </row>
        <row r="9">
          <cell r="B9">
            <v>1983</v>
          </cell>
          <cell r="O9">
            <v>36150</v>
          </cell>
        </row>
        <row r="10">
          <cell r="B10">
            <v>1984</v>
          </cell>
          <cell r="O10">
            <v>39152</v>
          </cell>
        </row>
        <row r="11">
          <cell r="B11">
            <v>1985</v>
          </cell>
          <cell r="O11">
            <v>42610</v>
          </cell>
        </row>
        <row r="12">
          <cell r="B12">
            <v>1986</v>
          </cell>
          <cell r="O12">
            <v>45621</v>
          </cell>
        </row>
        <row r="13">
          <cell r="B13">
            <v>1987</v>
          </cell>
          <cell r="O13">
            <v>44882</v>
          </cell>
        </row>
        <row r="14">
          <cell r="B14">
            <v>1988</v>
          </cell>
          <cell r="O14">
            <v>45802</v>
          </cell>
        </row>
        <row r="15">
          <cell r="B15">
            <v>1989</v>
          </cell>
          <cell r="O15">
            <v>46270</v>
          </cell>
        </row>
        <row r="16">
          <cell r="B16">
            <v>1990</v>
          </cell>
          <cell r="O16">
            <v>50372</v>
          </cell>
        </row>
        <row r="17">
          <cell r="B17">
            <v>1991</v>
          </cell>
          <cell r="O17">
            <v>51599</v>
          </cell>
        </row>
        <row r="18">
          <cell r="B18">
            <v>1992</v>
          </cell>
          <cell r="O18">
            <v>46528</v>
          </cell>
        </row>
        <row r="19">
          <cell r="B19">
            <v>1993</v>
          </cell>
          <cell r="O19">
            <v>54004</v>
          </cell>
        </row>
        <row r="20">
          <cell r="B20">
            <v>1994</v>
          </cell>
          <cell r="O20">
            <v>48900</v>
          </cell>
        </row>
        <row r="21">
          <cell r="B21">
            <v>1995</v>
          </cell>
          <cell r="O21">
            <v>47552</v>
          </cell>
        </row>
        <row r="22">
          <cell r="B22">
            <v>1996</v>
          </cell>
          <cell r="O22">
            <v>40838</v>
          </cell>
        </row>
        <row r="23">
          <cell r="B23">
            <v>1997</v>
          </cell>
          <cell r="O23">
            <v>38604</v>
          </cell>
        </row>
        <row r="24">
          <cell r="B24">
            <v>1998</v>
          </cell>
          <cell r="O24">
            <v>39487.480900000002</v>
          </cell>
        </row>
        <row r="25">
          <cell r="B25">
            <v>1999</v>
          </cell>
          <cell r="O25">
            <v>34863.754150000001</v>
          </cell>
        </row>
        <row r="26">
          <cell r="B26">
            <v>2000</v>
          </cell>
          <cell r="O26">
            <v>36730.771919999999</v>
          </cell>
        </row>
        <row r="27">
          <cell r="B27">
            <v>2001</v>
          </cell>
          <cell r="O27">
            <v>36070.202100000002</v>
          </cell>
        </row>
        <row r="28">
          <cell r="B28">
            <v>2002</v>
          </cell>
          <cell r="O28">
            <v>34001.953259999995</v>
          </cell>
        </row>
        <row r="29">
          <cell r="B29">
            <v>2003</v>
          </cell>
          <cell r="O29">
            <v>41704.519650000002</v>
          </cell>
        </row>
        <row r="30">
          <cell r="B30">
            <v>2004</v>
          </cell>
          <cell r="O30">
            <v>36356</v>
          </cell>
        </row>
        <row r="31">
          <cell r="B31">
            <v>2005</v>
          </cell>
          <cell r="O31">
            <v>37909.314539999999</v>
          </cell>
        </row>
        <row r="32">
          <cell r="B32">
            <v>2006</v>
          </cell>
          <cell r="O32">
            <v>30357.358209999999</v>
          </cell>
        </row>
        <row r="33">
          <cell r="B33">
            <v>2007</v>
          </cell>
          <cell r="O33">
            <v>33478.5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R49"/>
  <sheetViews>
    <sheetView tabSelected="1" zoomScale="85" zoomScaleNormal="85" workbookViewId="0">
      <pane xSplit="1" ySplit="11" topLeftCell="B12" activePane="bottomRight" state="frozen"/>
      <selection pane="topRight" activeCell="B1" sqref="B1"/>
      <selection pane="bottomLeft" activeCell="A8" sqref="A8"/>
      <selection pane="bottomRight" activeCell="M7" sqref="M7"/>
    </sheetView>
  </sheetViews>
  <sheetFormatPr baseColWidth="10" defaultRowHeight="12.75" x14ac:dyDescent="0.2"/>
  <cols>
    <col min="1" max="1" width="12.140625" style="23" bestFit="1" customWidth="1"/>
    <col min="2" max="14" width="16.28515625" style="21" bestFit="1" customWidth="1"/>
    <col min="15" max="15" width="11.42578125" style="21"/>
    <col min="16" max="16" width="12.140625" style="21" bestFit="1" customWidth="1"/>
    <col min="17" max="17" width="15.5703125" style="21" bestFit="1" customWidth="1"/>
    <col min="18" max="18" width="12.140625" style="21" bestFit="1" customWidth="1"/>
    <col min="19" max="16384" width="11.42578125" style="21"/>
  </cols>
  <sheetData>
    <row r="7" spans="1:14" ht="15.75" x14ac:dyDescent="0.25">
      <c r="A7" s="20" t="s">
        <v>19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15.75" x14ac:dyDescent="0.25">
      <c r="A8" s="20" t="s">
        <v>20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15.75" x14ac:dyDescent="0.25">
      <c r="A9" s="20" t="s">
        <v>21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15.75" x14ac:dyDescent="0.25">
      <c r="A10" s="20" t="s">
        <v>22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s="23" customFormat="1" x14ac:dyDescent="0.2">
      <c r="A11" s="22" t="s">
        <v>0</v>
      </c>
      <c r="B11" s="22" t="s">
        <v>1</v>
      </c>
      <c r="C11" s="22" t="s">
        <v>15</v>
      </c>
      <c r="D11" s="22" t="s">
        <v>16</v>
      </c>
      <c r="E11" s="22" t="s">
        <v>4</v>
      </c>
      <c r="F11" s="22" t="s">
        <v>5</v>
      </c>
      <c r="G11" s="22" t="s">
        <v>6</v>
      </c>
      <c r="H11" s="22" t="s">
        <v>7</v>
      </c>
      <c r="I11" s="22" t="s">
        <v>17</v>
      </c>
      <c r="J11" s="22" t="s">
        <v>23</v>
      </c>
      <c r="K11" s="22" t="s">
        <v>18</v>
      </c>
      <c r="L11" s="22" t="s">
        <v>24</v>
      </c>
      <c r="M11" s="22" t="s">
        <v>25</v>
      </c>
      <c r="N11" s="22" t="s">
        <v>14</v>
      </c>
    </row>
    <row r="12" spans="1:14" ht="15" x14ac:dyDescent="0.25">
      <c r="A12" s="24">
        <v>1982</v>
      </c>
      <c r="B12" s="25">
        <v>114000</v>
      </c>
      <c r="C12" s="25">
        <v>114000</v>
      </c>
      <c r="D12" s="25">
        <v>114000</v>
      </c>
      <c r="E12" s="25">
        <v>114000</v>
      </c>
      <c r="F12" s="25">
        <v>114000</v>
      </c>
      <c r="G12" s="25">
        <v>114000</v>
      </c>
      <c r="H12" s="25">
        <v>135000</v>
      </c>
      <c r="I12" s="25">
        <v>135000</v>
      </c>
      <c r="J12" s="25">
        <v>135000</v>
      </c>
      <c r="K12" s="25">
        <v>135000</v>
      </c>
      <c r="L12" s="25">
        <v>135000</v>
      </c>
      <c r="M12" s="25">
        <v>135000</v>
      </c>
      <c r="N12" s="25">
        <f t="shared" ref="N12:N43" si="0">SUM(B12:M12)/12</f>
        <v>124500</v>
      </c>
    </row>
    <row r="13" spans="1:14" ht="15" x14ac:dyDescent="0.25">
      <c r="A13" s="24">
        <v>1983</v>
      </c>
      <c r="B13" s="25">
        <v>135000</v>
      </c>
      <c r="C13" s="25">
        <v>135000</v>
      </c>
      <c r="D13" s="25">
        <v>135000</v>
      </c>
      <c r="E13" s="25">
        <v>135000</v>
      </c>
      <c r="F13" s="25">
        <v>135000</v>
      </c>
      <c r="G13" s="25">
        <v>135000</v>
      </c>
      <c r="H13" s="25">
        <v>135000</v>
      </c>
      <c r="I13" s="25">
        <v>135000</v>
      </c>
      <c r="J13" s="25">
        <v>162000</v>
      </c>
      <c r="K13" s="25">
        <v>162000</v>
      </c>
      <c r="L13" s="25">
        <v>162000</v>
      </c>
      <c r="M13" s="25">
        <v>162000</v>
      </c>
      <c r="N13" s="25">
        <f t="shared" si="0"/>
        <v>144000</v>
      </c>
    </row>
    <row r="14" spans="1:14" ht="15" x14ac:dyDescent="0.25">
      <c r="A14" s="24">
        <v>1984</v>
      </c>
      <c r="B14" s="25">
        <v>162000</v>
      </c>
      <c r="C14" s="25">
        <v>162000</v>
      </c>
      <c r="D14" s="25">
        <v>162000</v>
      </c>
      <c r="E14" s="25">
        <v>162000</v>
      </c>
      <c r="F14" s="25">
        <v>187500</v>
      </c>
      <c r="G14" s="25">
        <v>187500</v>
      </c>
      <c r="H14" s="25">
        <v>187500</v>
      </c>
      <c r="I14" s="25">
        <v>187500</v>
      </c>
      <c r="J14" s="25">
        <v>187500</v>
      </c>
      <c r="K14" s="25">
        <v>225000</v>
      </c>
      <c r="L14" s="25">
        <v>225000</v>
      </c>
      <c r="M14" s="25">
        <v>225000</v>
      </c>
      <c r="N14" s="25">
        <f t="shared" si="0"/>
        <v>188375</v>
      </c>
    </row>
    <row r="15" spans="1:14" ht="15" x14ac:dyDescent="0.25">
      <c r="A15" s="24">
        <v>1985</v>
      </c>
      <c r="B15" s="25">
        <v>225000</v>
      </c>
      <c r="C15" s="25">
        <v>225000</v>
      </c>
      <c r="D15" s="25">
        <v>225000</v>
      </c>
      <c r="E15" s="25">
        <v>259000</v>
      </c>
      <c r="F15" s="25">
        <v>259000</v>
      </c>
      <c r="G15" s="25">
        <v>259000</v>
      </c>
      <c r="H15" s="25">
        <v>259000</v>
      </c>
      <c r="I15" s="25">
        <v>259000</v>
      </c>
      <c r="J15" s="25">
        <v>299000</v>
      </c>
      <c r="K15" s="25">
        <v>324000</v>
      </c>
      <c r="L15" s="25">
        <v>324000</v>
      </c>
      <c r="M15" s="25">
        <v>324000</v>
      </c>
      <c r="N15" s="25">
        <f t="shared" si="0"/>
        <v>270083.33333333331</v>
      </c>
    </row>
    <row r="16" spans="1:14" ht="15" x14ac:dyDescent="0.25">
      <c r="A16" s="24">
        <v>1986</v>
      </c>
      <c r="B16" s="25">
        <v>324000</v>
      </c>
      <c r="C16" s="25">
        <v>324000</v>
      </c>
      <c r="D16" s="25">
        <v>324000</v>
      </c>
      <c r="E16" s="25">
        <v>324000</v>
      </c>
      <c r="F16" s="25">
        <v>324000</v>
      </c>
      <c r="G16" s="25">
        <v>324000</v>
      </c>
      <c r="H16" s="25">
        <v>324000</v>
      </c>
      <c r="I16" s="25">
        <v>324000</v>
      </c>
      <c r="J16" s="25">
        <v>324000</v>
      </c>
      <c r="K16" s="25">
        <v>324000</v>
      </c>
      <c r="L16" s="25">
        <v>324000</v>
      </c>
      <c r="M16" s="25">
        <v>371000</v>
      </c>
      <c r="N16" s="25">
        <f t="shared" si="0"/>
        <v>327916.66666666669</v>
      </c>
    </row>
    <row r="17" spans="1:14" ht="15" x14ac:dyDescent="0.25">
      <c r="A17" s="24">
        <v>1987</v>
      </c>
      <c r="B17" s="25">
        <v>371000</v>
      </c>
      <c r="C17" s="25">
        <v>371000</v>
      </c>
      <c r="D17" s="25">
        <v>371000</v>
      </c>
      <c r="E17" s="25">
        <v>371000</v>
      </c>
      <c r="F17" s="25">
        <v>371000</v>
      </c>
      <c r="G17" s="25">
        <v>371000</v>
      </c>
      <c r="H17" s="25">
        <v>400000</v>
      </c>
      <c r="I17" s="25">
        <v>400000</v>
      </c>
      <c r="J17" s="25">
        <v>400000</v>
      </c>
      <c r="K17" s="25">
        <v>400000</v>
      </c>
      <c r="L17" s="25">
        <v>400000</v>
      </c>
      <c r="M17" s="25">
        <v>400000</v>
      </c>
      <c r="N17" s="25">
        <f t="shared" si="0"/>
        <v>385500</v>
      </c>
    </row>
    <row r="18" spans="1:14" ht="15" x14ac:dyDescent="0.25">
      <c r="A18" s="24">
        <v>1988</v>
      </c>
      <c r="B18" s="25">
        <v>400000</v>
      </c>
      <c r="C18" s="25">
        <v>436000</v>
      </c>
      <c r="D18" s="25">
        <v>436000</v>
      </c>
      <c r="E18" s="25">
        <v>436000</v>
      </c>
      <c r="F18" s="25">
        <v>436000</v>
      </c>
      <c r="G18" s="25">
        <v>436000</v>
      </c>
      <c r="H18" s="25">
        <v>436000</v>
      </c>
      <c r="I18" s="25">
        <v>436000</v>
      </c>
      <c r="J18" s="25">
        <v>436000</v>
      </c>
      <c r="K18" s="25">
        <v>436000</v>
      </c>
      <c r="L18" s="25">
        <v>436000</v>
      </c>
      <c r="M18" s="25">
        <v>436000</v>
      </c>
      <c r="N18" s="25">
        <f t="shared" si="0"/>
        <v>433000</v>
      </c>
    </row>
    <row r="19" spans="1:14" ht="15" x14ac:dyDescent="0.25">
      <c r="A19" s="24">
        <v>1989</v>
      </c>
      <c r="B19" s="25">
        <v>436000</v>
      </c>
      <c r="C19" s="25">
        <v>436000</v>
      </c>
      <c r="D19" s="25">
        <v>500000</v>
      </c>
      <c r="E19" s="25">
        <v>500000</v>
      </c>
      <c r="F19" s="25">
        <v>500000</v>
      </c>
      <c r="G19" s="25">
        <v>500000</v>
      </c>
      <c r="H19" s="25">
        <v>500000</v>
      </c>
      <c r="I19" s="25">
        <v>500000</v>
      </c>
      <c r="J19" s="25">
        <v>500000</v>
      </c>
      <c r="K19" s="25">
        <v>550000</v>
      </c>
      <c r="L19" s="25">
        <v>550000</v>
      </c>
      <c r="M19" s="25">
        <v>550000</v>
      </c>
      <c r="N19" s="25">
        <f t="shared" si="0"/>
        <v>501833.33333333331</v>
      </c>
    </row>
    <row r="20" spans="1:14" ht="15" x14ac:dyDescent="0.25">
      <c r="A20" s="24">
        <v>1990</v>
      </c>
      <c r="B20" s="25">
        <v>550000</v>
      </c>
      <c r="C20" s="25">
        <v>550000</v>
      </c>
      <c r="D20" s="25">
        <v>450000</v>
      </c>
      <c r="E20" s="25">
        <v>450000</v>
      </c>
      <c r="F20" s="25">
        <v>450000</v>
      </c>
      <c r="G20" s="25">
        <v>450000</v>
      </c>
      <c r="H20" s="25">
        <v>500000</v>
      </c>
      <c r="I20" s="25">
        <v>500000</v>
      </c>
      <c r="J20" s="25">
        <v>500000</v>
      </c>
      <c r="K20" s="25">
        <v>500000</v>
      </c>
      <c r="L20" s="25">
        <v>500000</v>
      </c>
      <c r="M20" s="25">
        <v>500000</v>
      </c>
      <c r="N20" s="25">
        <f t="shared" si="0"/>
        <v>491666.66666666669</v>
      </c>
    </row>
    <row r="21" spans="1:14" ht="15" x14ac:dyDescent="0.25">
      <c r="A21" s="24">
        <v>1991</v>
      </c>
      <c r="B21" s="25">
        <v>500000</v>
      </c>
      <c r="C21" s="25">
        <v>550000</v>
      </c>
      <c r="D21" s="25">
        <v>550000</v>
      </c>
      <c r="E21" s="25">
        <v>550000</v>
      </c>
      <c r="F21" s="25">
        <v>550000</v>
      </c>
      <c r="G21" s="25">
        <v>550000</v>
      </c>
      <c r="H21" s="25">
        <v>550000</v>
      </c>
      <c r="I21" s="25">
        <v>550000</v>
      </c>
      <c r="J21" s="25">
        <v>550000</v>
      </c>
      <c r="K21" s="25">
        <v>570000</v>
      </c>
      <c r="L21" s="25">
        <v>570000</v>
      </c>
      <c r="M21" s="25">
        <v>570000</v>
      </c>
      <c r="N21" s="25">
        <f t="shared" si="0"/>
        <v>550833.33333333337</v>
      </c>
    </row>
    <row r="22" spans="1:14" ht="15" x14ac:dyDescent="0.25">
      <c r="A22" s="24">
        <v>1992</v>
      </c>
      <c r="B22" s="25">
        <v>638000</v>
      </c>
      <c r="C22" s="25">
        <v>648000</v>
      </c>
      <c r="D22" s="25">
        <v>640000</v>
      </c>
      <c r="E22" s="25">
        <v>656000</v>
      </c>
      <c r="F22" s="25">
        <v>631000</v>
      </c>
      <c r="G22" s="25">
        <v>674000</v>
      </c>
      <c r="H22" s="25">
        <v>655000</v>
      </c>
      <c r="I22" s="25">
        <v>648000</v>
      </c>
      <c r="J22" s="25">
        <v>655000</v>
      </c>
      <c r="K22" s="25">
        <v>661000</v>
      </c>
      <c r="L22" s="25">
        <v>666000</v>
      </c>
      <c r="M22" s="25">
        <v>682000</v>
      </c>
      <c r="N22" s="25">
        <f t="shared" si="0"/>
        <v>654500</v>
      </c>
    </row>
    <row r="23" spans="1:14" ht="15" x14ac:dyDescent="0.25">
      <c r="A23" s="24">
        <v>1993</v>
      </c>
      <c r="B23" s="25">
        <v>669525</v>
      </c>
      <c r="C23" s="25">
        <v>714181</v>
      </c>
      <c r="D23" s="25">
        <v>728028</v>
      </c>
      <c r="E23" s="25">
        <v>728219</v>
      </c>
      <c r="F23" s="25">
        <v>729669</v>
      </c>
      <c r="G23" s="25">
        <v>729542</v>
      </c>
      <c r="H23" s="25">
        <v>729174</v>
      </c>
      <c r="I23" s="25">
        <v>730177</v>
      </c>
      <c r="J23" s="25">
        <v>729284</v>
      </c>
      <c r="K23" s="25">
        <v>792540</v>
      </c>
      <c r="L23" s="25">
        <v>821521</v>
      </c>
      <c r="M23" s="25">
        <v>845803</v>
      </c>
      <c r="N23" s="25">
        <f t="shared" si="0"/>
        <v>745638.58333333337</v>
      </c>
    </row>
    <row r="24" spans="1:14" ht="15" x14ac:dyDescent="0.25">
      <c r="A24" s="24">
        <v>1994</v>
      </c>
      <c r="B24" s="25">
        <v>844804</v>
      </c>
      <c r="C24" s="25">
        <v>854035</v>
      </c>
      <c r="D24" s="25">
        <v>962692</v>
      </c>
      <c r="E24" s="25">
        <v>976023</v>
      </c>
      <c r="F24" s="25">
        <v>976672</v>
      </c>
      <c r="G24" s="25">
        <v>981943</v>
      </c>
      <c r="H24" s="25">
        <v>982605</v>
      </c>
      <c r="I24" s="25">
        <v>1000468</v>
      </c>
      <c r="J24" s="25">
        <v>1138771</v>
      </c>
      <c r="K24" s="25">
        <v>1209054</v>
      </c>
      <c r="L24" s="25">
        <v>1182683</v>
      </c>
      <c r="M24" s="25">
        <v>1173985</v>
      </c>
      <c r="N24" s="25">
        <f t="shared" si="0"/>
        <v>1023644.5833333334</v>
      </c>
    </row>
    <row r="25" spans="1:14" ht="15" x14ac:dyDescent="0.25">
      <c r="A25" s="24">
        <v>1995</v>
      </c>
      <c r="B25" s="25">
        <v>1182196</v>
      </c>
      <c r="C25" s="25">
        <v>1186806</v>
      </c>
      <c r="D25" s="25">
        <v>1265278</v>
      </c>
      <c r="E25" s="25">
        <v>1308820</v>
      </c>
      <c r="F25" s="25">
        <v>1305141</v>
      </c>
      <c r="G25" s="25">
        <v>1303225</v>
      </c>
      <c r="H25" s="25">
        <v>1303655</v>
      </c>
      <c r="I25" s="25">
        <v>1306683</v>
      </c>
      <c r="J25" s="25">
        <v>1307488</v>
      </c>
      <c r="K25" s="25">
        <v>1307254</v>
      </c>
      <c r="L25" s="25">
        <v>1304620</v>
      </c>
      <c r="M25" s="25">
        <v>1306112</v>
      </c>
      <c r="N25" s="25">
        <f t="shared" si="0"/>
        <v>1282273.1666666667</v>
      </c>
    </row>
    <row r="26" spans="1:14" ht="15" x14ac:dyDescent="0.25">
      <c r="A26" s="24">
        <v>1996</v>
      </c>
      <c r="B26" s="25">
        <v>1303403</v>
      </c>
      <c r="C26" s="25">
        <v>1307729</v>
      </c>
      <c r="D26" s="25">
        <v>1306170</v>
      </c>
      <c r="E26" s="25">
        <v>1305409</v>
      </c>
      <c r="F26" s="25">
        <v>1318092</v>
      </c>
      <c r="G26" s="25">
        <v>1333905</v>
      </c>
      <c r="H26" s="25">
        <v>1332001</v>
      </c>
      <c r="I26" s="25">
        <v>1343717</v>
      </c>
      <c r="J26" s="25">
        <v>1387203</v>
      </c>
      <c r="K26" s="25">
        <v>1437795</v>
      </c>
      <c r="L26" s="25">
        <v>1436645</v>
      </c>
      <c r="M26" s="25">
        <v>1439242</v>
      </c>
      <c r="N26" s="25">
        <f t="shared" si="0"/>
        <v>1354275.9166666667</v>
      </c>
    </row>
    <row r="27" spans="1:14" ht="15" x14ac:dyDescent="0.25">
      <c r="A27" s="24">
        <v>1997</v>
      </c>
      <c r="B27" s="25">
        <v>1441293</v>
      </c>
      <c r="C27" s="25">
        <v>1438792</v>
      </c>
      <c r="D27" s="25">
        <v>1440564</v>
      </c>
      <c r="E27" s="25">
        <v>1526047</v>
      </c>
      <c r="F27" s="25">
        <v>1553719</v>
      </c>
      <c r="G27" s="25">
        <v>1555278</v>
      </c>
      <c r="H27" s="25">
        <v>1556112</v>
      </c>
      <c r="I27" s="25">
        <v>1543552</v>
      </c>
      <c r="J27" s="25">
        <v>1546431</v>
      </c>
      <c r="K27" s="25">
        <v>1840417</v>
      </c>
      <c r="L27" s="25">
        <v>1943983</v>
      </c>
      <c r="M27" s="25">
        <v>2096670</v>
      </c>
      <c r="N27" s="25">
        <f t="shared" si="0"/>
        <v>1623571.5</v>
      </c>
    </row>
    <row r="28" spans="1:14" ht="15" x14ac:dyDescent="0.25">
      <c r="A28" s="24">
        <v>1998</v>
      </c>
      <c r="B28" s="26">
        <v>2143975</v>
      </c>
      <c r="C28" s="26">
        <v>2162364</v>
      </c>
      <c r="D28" s="26">
        <v>2154927</v>
      </c>
      <c r="E28" s="26">
        <v>2182850</v>
      </c>
      <c r="F28" s="26">
        <v>2218691</v>
      </c>
      <c r="G28" s="26">
        <v>2222918</v>
      </c>
      <c r="H28" s="26">
        <v>2225360</v>
      </c>
      <c r="I28" s="26">
        <v>2221239</v>
      </c>
      <c r="J28" s="26">
        <v>2226431</v>
      </c>
      <c r="K28" s="26">
        <v>2222951</v>
      </c>
      <c r="L28" s="26">
        <v>2244002</v>
      </c>
      <c r="M28" s="26">
        <v>2255596</v>
      </c>
      <c r="N28" s="25">
        <f t="shared" si="0"/>
        <v>2206775.3333333335</v>
      </c>
    </row>
    <row r="29" spans="1:14" ht="15" x14ac:dyDescent="0.25">
      <c r="A29" s="24">
        <v>1999</v>
      </c>
      <c r="B29" s="26">
        <v>2257580</v>
      </c>
      <c r="C29" s="26">
        <v>2257492</v>
      </c>
      <c r="D29" s="26">
        <v>2251594</v>
      </c>
      <c r="E29" s="26">
        <v>2283963</v>
      </c>
      <c r="F29" s="26">
        <v>2267046</v>
      </c>
      <c r="G29" s="26">
        <v>2265491</v>
      </c>
      <c r="H29" s="26">
        <v>2260060</v>
      </c>
      <c r="I29" s="26">
        <v>2257355</v>
      </c>
      <c r="J29" s="26">
        <v>2244715</v>
      </c>
      <c r="K29" s="26">
        <v>2255350</v>
      </c>
      <c r="L29" s="26">
        <v>2273063</v>
      </c>
      <c r="M29" s="26">
        <v>2260880</v>
      </c>
      <c r="N29" s="25">
        <f t="shared" si="0"/>
        <v>2261215.75</v>
      </c>
    </row>
    <row r="30" spans="1:14" ht="15" x14ac:dyDescent="0.25">
      <c r="A30" s="27">
        <v>2000</v>
      </c>
      <c r="B30" s="28">
        <v>2259590</v>
      </c>
      <c r="C30" s="28">
        <v>2258293</v>
      </c>
      <c r="D30" s="28">
        <v>2260534</v>
      </c>
      <c r="E30" s="28">
        <v>2256362</v>
      </c>
      <c r="F30" s="28">
        <v>2241751</v>
      </c>
      <c r="G30" s="28">
        <v>2229264</v>
      </c>
      <c r="H30" s="28">
        <v>2229728</v>
      </c>
      <c r="I30" s="28">
        <v>2223803</v>
      </c>
      <c r="J30" s="28">
        <v>2210871</v>
      </c>
      <c r="K30" s="28">
        <v>2329404</v>
      </c>
      <c r="L30" s="28">
        <v>2219655</v>
      </c>
      <c r="M30" s="28">
        <v>2226022</v>
      </c>
      <c r="N30" s="25">
        <f t="shared" si="0"/>
        <v>2245439.75</v>
      </c>
    </row>
    <row r="31" spans="1:14" ht="15" x14ac:dyDescent="0.25">
      <c r="A31" s="27">
        <v>2001</v>
      </c>
      <c r="B31" s="28">
        <v>2214787</v>
      </c>
      <c r="C31" s="28">
        <v>2218545</v>
      </c>
      <c r="D31" s="28">
        <v>2225092</v>
      </c>
      <c r="E31" s="28">
        <v>2210380</v>
      </c>
      <c r="F31" s="28">
        <v>2235314</v>
      </c>
      <c r="G31" s="28">
        <v>2235629</v>
      </c>
      <c r="H31" s="28">
        <v>2242636</v>
      </c>
      <c r="I31" s="28">
        <v>2229178</v>
      </c>
      <c r="J31" s="28">
        <v>2218526</v>
      </c>
      <c r="K31" s="28">
        <v>2249375</v>
      </c>
      <c r="L31" s="28">
        <v>2319008</v>
      </c>
      <c r="M31" s="28">
        <v>2442384</v>
      </c>
      <c r="N31" s="25">
        <f t="shared" si="0"/>
        <v>2253404.5</v>
      </c>
    </row>
    <row r="32" spans="1:14" ht="15" x14ac:dyDescent="0.25">
      <c r="A32" s="27">
        <v>2002</v>
      </c>
      <c r="B32" s="28">
        <v>2468877</v>
      </c>
      <c r="C32" s="28">
        <v>2646238</v>
      </c>
      <c r="D32" s="28">
        <v>2685284</v>
      </c>
      <c r="E32" s="28">
        <v>2803207</v>
      </c>
      <c r="F32" s="28">
        <v>2933876</v>
      </c>
      <c r="G32" s="28">
        <v>2958927</v>
      </c>
      <c r="H32" s="28">
        <v>3530424</v>
      </c>
      <c r="I32" s="28">
        <v>3787673</v>
      </c>
      <c r="J32" s="28">
        <v>4132049</v>
      </c>
      <c r="K32" s="28">
        <v>4768115</v>
      </c>
      <c r="L32" s="28">
        <v>4782083</v>
      </c>
      <c r="M32" s="28">
        <v>4807680</v>
      </c>
      <c r="N32" s="25">
        <f t="shared" si="0"/>
        <v>3525369.4166666665</v>
      </c>
    </row>
    <row r="33" spans="1:18" ht="15" x14ac:dyDescent="0.25">
      <c r="A33" s="24">
        <v>2003</v>
      </c>
      <c r="B33" s="28">
        <v>4957830</v>
      </c>
      <c r="C33" s="28">
        <v>5254375</v>
      </c>
      <c r="D33" s="28">
        <v>5186697</v>
      </c>
      <c r="E33" s="28">
        <v>4765656</v>
      </c>
      <c r="F33" s="28">
        <v>4673293</v>
      </c>
      <c r="G33" s="28">
        <v>4356760</v>
      </c>
      <c r="H33" s="28">
        <v>4232397</v>
      </c>
      <c r="I33" s="28">
        <v>4162986</v>
      </c>
      <c r="J33" s="28">
        <v>4187427</v>
      </c>
      <c r="K33" s="28">
        <v>4354635</v>
      </c>
      <c r="L33" s="28">
        <v>4256440</v>
      </c>
      <c r="M33" s="28">
        <v>4279532</v>
      </c>
      <c r="N33" s="25">
        <f t="shared" si="0"/>
        <v>4555669</v>
      </c>
    </row>
    <row r="34" spans="1:18" ht="15" x14ac:dyDescent="0.25">
      <c r="A34" s="24">
        <v>2004</v>
      </c>
      <c r="B34" s="28">
        <v>4243670</v>
      </c>
      <c r="C34" s="28">
        <v>4222694</v>
      </c>
      <c r="D34" s="28">
        <v>4029404</v>
      </c>
      <c r="E34" s="28">
        <v>4005587</v>
      </c>
      <c r="F34" s="28">
        <v>3897568</v>
      </c>
      <c r="G34" s="28">
        <v>3901167</v>
      </c>
      <c r="H34" s="28">
        <v>3839772</v>
      </c>
      <c r="I34" s="28">
        <v>3985666</v>
      </c>
      <c r="J34" s="28">
        <v>3983592</v>
      </c>
      <c r="K34" s="28">
        <v>3812899</v>
      </c>
      <c r="L34" s="28">
        <v>4066812</v>
      </c>
      <c r="M34" s="28">
        <v>3973675</v>
      </c>
      <c r="N34" s="25">
        <f t="shared" si="0"/>
        <v>3996875.5</v>
      </c>
    </row>
    <row r="35" spans="1:18" ht="15" x14ac:dyDescent="0.25">
      <c r="A35" s="24">
        <v>2005</v>
      </c>
      <c r="B35" s="28">
        <v>3910076</v>
      </c>
      <c r="C35" s="28">
        <v>3909740</v>
      </c>
      <c r="D35" s="28">
        <v>4058697</v>
      </c>
      <c r="E35" s="28">
        <v>3944212</v>
      </c>
      <c r="F35" s="28">
        <v>3948570</v>
      </c>
      <c r="G35" s="28">
        <v>3919951</v>
      </c>
      <c r="H35" s="28">
        <v>3666936</v>
      </c>
      <c r="I35" s="28">
        <v>3483824</v>
      </c>
      <c r="J35" s="28">
        <v>3445319</v>
      </c>
      <c r="K35" s="28">
        <v>3422604</v>
      </c>
      <c r="L35" s="28">
        <v>3379040</v>
      </c>
      <c r="M35" s="28">
        <v>3369431</v>
      </c>
      <c r="N35" s="25">
        <f t="shared" si="0"/>
        <v>3704866.6666666665</v>
      </c>
    </row>
    <row r="36" spans="1:18" ht="15" x14ac:dyDescent="0.25">
      <c r="A36" s="24">
        <v>2006</v>
      </c>
      <c r="B36" s="28">
        <v>3424426</v>
      </c>
      <c r="C36" s="28">
        <v>3502148</v>
      </c>
      <c r="D36" s="28">
        <v>3521560</v>
      </c>
      <c r="E36" s="28">
        <v>3583659</v>
      </c>
      <c r="F36" s="28">
        <v>3716377</v>
      </c>
      <c r="G36" s="28">
        <v>3802036</v>
      </c>
      <c r="H36" s="28">
        <v>4128532</v>
      </c>
      <c r="I36" s="28">
        <v>4147550</v>
      </c>
      <c r="J36" s="28">
        <v>4276000</v>
      </c>
      <c r="K36" s="28">
        <v>4288100</v>
      </c>
      <c r="L36" s="28">
        <v>4232700</v>
      </c>
      <c r="M36" s="28">
        <v>4224231</v>
      </c>
      <c r="N36" s="25">
        <f t="shared" si="0"/>
        <v>3903943.25</v>
      </c>
    </row>
    <row r="37" spans="1:18" ht="15" x14ac:dyDescent="0.25">
      <c r="A37" s="24">
        <v>2007</v>
      </c>
      <c r="B37" s="28">
        <v>4178413</v>
      </c>
      <c r="C37" s="28">
        <v>4810948</v>
      </c>
      <c r="D37" s="28">
        <v>5140488</v>
      </c>
      <c r="E37" s="28">
        <v>4908187</v>
      </c>
      <c r="F37" s="28">
        <v>4687801</v>
      </c>
      <c r="G37" s="28">
        <v>4646622</v>
      </c>
      <c r="H37" s="28">
        <v>4485000</v>
      </c>
      <c r="I37" s="28">
        <v>4348000</v>
      </c>
      <c r="J37" s="28">
        <v>4266000</v>
      </c>
      <c r="K37" s="28">
        <v>4188000</v>
      </c>
      <c r="L37" s="28">
        <v>4194000</v>
      </c>
      <c r="M37" s="28">
        <v>4224000</v>
      </c>
      <c r="N37" s="25">
        <f t="shared" si="0"/>
        <v>4506454.916666667</v>
      </c>
    </row>
    <row r="38" spans="1:18" ht="15" x14ac:dyDescent="0.25">
      <c r="A38" s="24">
        <v>2008</v>
      </c>
      <c r="B38" s="28">
        <v>4322768</v>
      </c>
      <c r="C38" s="28">
        <v>4298625</v>
      </c>
      <c r="D38" s="28">
        <v>4154198</v>
      </c>
      <c r="E38" s="28">
        <v>4293186</v>
      </c>
      <c r="F38" s="28">
        <v>4458752</v>
      </c>
      <c r="G38" s="28">
        <v>4463073</v>
      </c>
      <c r="H38" s="28">
        <v>4606899</v>
      </c>
      <c r="I38" s="28">
        <v>4655581</v>
      </c>
      <c r="J38" s="28">
        <v>4525090</v>
      </c>
      <c r="K38" s="28">
        <v>4661746</v>
      </c>
      <c r="L38" s="28">
        <v>4588447</v>
      </c>
      <c r="M38" s="28">
        <v>4632479</v>
      </c>
      <c r="N38" s="25">
        <f t="shared" si="0"/>
        <v>4471737</v>
      </c>
    </row>
    <row r="39" spans="1:18" ht="15" x14ac:dyDescent="0.25">
      <c r="A39" s="24">
        <v>2009</v>
      </c>
      <c r="B39" s="28">
        <v>4639359</v>
      </c>
      <c r="C39" s="28">
        <v>4617422</v>
      </c>
      <c r="D39" s="28">
        <v>4639454</v>
      </c>
      <c r="E39" s="28">
        <v>4537608</v>
      </c>
      <c r="F39" s="28">
        <v>4543054</v>
      </c>
      <c r="G39" s="28">
        <v>4573578</v>
      </c>
      <c r="H39" s="28">
        <v>4602431</v>
      </c>
      <c r="I39" s="28">
        <v>4612338</v>
      </c>
      <c r="J39" s="28">
        <v>4280287</v>
      </c>
      <c r="K39" s="28">
        <v>4828580</v>
      </c>
      <c r="L39" s="28">
        <v>4900745</v>
      </c>
      <c r="M39" s="28">
        <v>4836230</v>
      </c>
      <c r="N39" s="25">
        <f t="shared" si="0"/>
        <v>4634257.166666667</v>
      </c>
    </row>
    <row r="40" spans="1:18" ht="15" x14ac:dyDescent="0.25">
      <c r="A40" s="24">
        <v>2010</v>
      </c>
      <c r="B40" s="28">
        <v>5077862</v>
      </c>
      <c r="C40" s="28">
        <v>5212075</v>
      </c>
      <c r="D40" s="28">
        <v>5043696</v>
      </c>
      <c r="E40" s="28">
        <v>5180965</v>
      </c>
      <c r="F40" s="28">
        <v>5256011</v>
      </c>
      <c r="G40" s="28">
        <v>5344848</v>
      </c>
      <c r="H40" s="28">
        <v>5269760</v>
      </c>
      <c r="I40" s="28">
        <v>5261869</v>
      </c>
      <c r="J40" s="28">
        <v>5417009</v>
      </c>
      <c r="K40" s="28">
        <v>5441675</v>
      </c>
      <c r="L40" s="28">
        <v>5409167</v>
      </c>
      <c r="M40" s="28">
        <v>5387241</v>
      </c>
      <c r="N40" s="25">
        <f t="shared" si="0"/>
        <v>5275181.5</v>
      </c>
    </row>
    <row r="41" spans="1:18" ht="15" x14ac:dyDescent="0.25">
      <c r="A41" s="24">
        <v>2011</v>
      </c>
      <c r="B41" s="28">
        <v>5406041</v>
      </c>
      <c r="C41" s="28">
        <v>5348553</v>
      </c>
      <c r="D41" s="28">
        <v>5387997</v>
      </c>
      <c r="E41" s="28">
        <v>5535390</v>
      </c>
      <c r="F41" s="28">
        <v>5582765</v>
      </c>
      <c r="G41" s="28">
        <v>5540917</v>
      </c>
      <c r="H41" s="28">
        <v>5663675</v>
      </c>
      <c r="I41" s="28">
        <v>5686231</v>
      </c>
      <c r="J41" s="28">
        <v>5786520</v>
      </c>
      <c r="K41" s="28">
        <v>5605298</v>
      </c>
      <c r="L41" s="28">
        <v>5432966</v>
      </c>
      <c r="M41" s="28">
        <v>4977057</v>
      </c>
      <c r="N41" s="25">
        <f t="shared" si="0"/>
        <v>5496117.5</v>
      </c>
    </row>
    <row r="42" spans="1:18" ht="15" x14ac:dyDescent="0.25">
      <c r="A42" s="24">
        <v>2012</v>
      </c>
      <c r="B42" s="28">
        <v>4688253</v>
      </c>
      <c r="C42" s="28">
        <v>4147681</v>
      </c>
      <c r="D42" s="28">
        <v>3960020</v>
      </c>
      <c r="E42" s="28">
        <v>3704343</v>
      </c>
      <c r="F42" s="28">
        <v>3668963</v>
      </c>
      <c r="G42" s="28">
        <v>3613685</v>
      </c>
      <c r="H42" s="28">
        <v>3624846</v>
      </c>
      <c r="I42" s="28">
        <v>3792118</v>
      </c>
      <c r="J42" s="28">
        <v>4227753</v>
      </c>
      <c r="K42" s="28">
        <v>4174399</v>
      </c>
      <c r="L42" s="28">
        <v>4029337</v>
      </c>
      <c r="M42" s="28">
        <v>3990232</v>
      </c>
      <c r="N42" s="25">
        <f t="shared" si="0"/>
        <v>3968469.1666666665</v>
      </c>
    </row>
    <row r="43" spans="1:18" ht="15" x14ac:dyDescent="0.25">
      <c r="A43" s="24">
        <v>2013</v>
      </c>
      <c r="B43" s="28">
        <v>3701561.4521579049</v>
      </c>
      <c r="C43" s="28">
        <v>3631874.0869794805</v>
      </c>
      <c r="D43" s="28">
        <v>3650618.3106243894</v>
      </c>
      <c r="E43" s="28">
        <v>3699068.9646831374</v>
      </c>
      <c r="F43" s="28">
        <v>3947190.1726284642</v>
      </c>
      <c r="G43" s="28">
        <v>3939849.6157751987</v>
      </c>
      <c r="H43" s="28">
        <v>3855332.379908565</v>
      </c>
      <c r="I43" s="28">
        <v>4072361.8216944505</v>
      </c>
      <c r="J43" s="28">
        <v>4397956.8149243901</v>
      </c>
      <c r="K43" s="28">
        <v>4740855.8402196569</v>
      </c>
      <c r="L43" s="28">
        <v>4918331.0528158993</v>
      </c>
      <c r="M43" s="28">
        <v>5039240.5358410776</v>
      </c>
      <c r="N43" s="25">
        <f t="shared" si="0"/>
        <v>4132853.4206877179</v>
      </c>
      <c r="P43" s="32"/>
    </row>
    <row r="44" spans="1:18" ht="15" x14ac:dyDescent="0.25">
      <c r="A44" s="24">
        <v>2014</v>
      </c>
      <c r="B44" s="28">
        <v>4989268</v>
      </c>
      <c r="C44" s="28">
        <v>5232318</v>
      </c>
      <c r="D44" s="28">
        <v>5553372</v>
      </c>
      <c r="E44" s="28">
        <v>5661000</v>
      </c>
      <c r="F44" s="28">
        <v>5465000</v>
      </c>
      <c r="G44" s="28">
        <v>5322000</v>
      </c>
      <c r="H44" s="28">
        <v>5315000</v>
      </c>
      <c r="I44" s="28">
        <v>5389000</v>
      </c>
      <c r="J44" s="28">
        <v>5518000</v>
      </c>
      <c r="K44" s="28">
        <v>5690000</v>
      </c>
      <c r="L44" s="28">
        <v>5550000</v>
      </c>
      <c r="M44" s="28">
        <v>6230000</v>
      </c>
      <c r="N44" s="25">
        <f t="shared" ref="N44" si="1">SUM(B44:M44)/12</f>
        <v>5492913.166666667</v>
      </c>
      <c r="P44" s="32"/>
    </row>
    <row r="45" spans="1:18" ht="15" x14ac:dyDescent="0.25">
      <c r="A45" s="24">
        <v>2015</v>
      </c>
      <c r="B45" s="28">
        <v>6413000</v>
      </c>
      <c r="C45" s="28">
        <v>6019000</v>
      </c>
      <c r="D45" s="28">
        <v>6408000</v>
      </c>
      <c r="E45" s="28">
        <v>6123000</v>
      </c>
      <c r="F45" s="28">
        <v>6116000</v>
      </c>
      <c r="G45" s="28">
        <v>6556840</v>
      </c>
      <c r="H45" s="28">
        <v>6907000</v>
      </c>
      <c r="I45" s="28">
        <v>7301750</v>
      </c>
      <c r="J45" s="28">
        <v>8034490</v>
      </c>
      <c r="K45" s="28">
        <v>7948437.7201066045</v>
      </c>
      <c r="L45" s="28">
        <v>8248662</v>
      </c>
      <c r="M45" s="28">
        <v>9084611</v>
      </c>
      <c r="N45" s="25">
        <f t="shared" ref="N45:N46" si="2">SUM(B45:M45)/12</f>
        <v>7096732.5600088835</v>
      </c>
      <c r="Q45" s="32"/>
      <c r="R45" s="32"/>
    </row>
    <row r="46" spans="1:18" ht="15" x14ac:dyDescent="0.25">
      <c r="A46" s="24">
        <v>2016</v>
      </c>
      <c r="B46" s="28">
        <v>6412996</v>
      </c>
      <c r="C46" s="28">
        <v>6019350</v>
      </c>
      <c r="D46" s="28">
        <v>6408000</v>
      </c>
      <c r="E46" s="28">
        <v>6123209</v>
      </c>
      <c r="F46" s="28">
        <v>6116010</v>
      </c>
      <c r="G46" s="28">
        <v>6556840</v>
      </c>
      <c r="H46" s="28">
        <v>6907016</v>
      </c>
      <c r="I46" s="28">
        <v>7302000</v>
      </c>
      <c r="J46" s="28">
        <v>8034489</v>
      </c>
      <c r="K46" s="28">
        <v>7948437.7201066045</v>
      </c>
      <c r="L46" s="28">
        <v>8248662</v>
      </c>
      <c r="M46" s="28">
        <v>9084611</v>
      </c>
      <c r="N46" s="25">
        <f t="shared" si="2"/>
        <v>7096801.7266755505</v>
      </c>
      <c r="P46" s="32"/>
    </row>
    <row r="47" spans="1:18" ht="15" x14ac:dyDescent="0.25">
      <c r="A47" s="24">
        <v>2017</v>
      </c>
      <c r="B47" s="28">
        <v>6297000</v>
      </c>
      <c r="C47" s="28">
        <v>5989000</v>
      </c>
      <c r="D47" s="28">
        <v>5843000</v>
      </c>
      <c r="E47" s="28">
        <v>5589000</v>
      </c>
      <c r="F47" s="28">
        <v>5022000</v>
      </c>
      <c r="G47" s="28">
        <v>5014000</v>
      </c>
      <c r="H47" s="28">
        <v>5027000</v>
      </c>
      <c r="I47" s="28">
        <v>5188000</v>
      </c>
      <c r="J47" s="28">
        <v>5140000</v>
      </c>
      <c r="K47" s="28">
        <v>5288000</v>
      </c>
      <c r="L47" s="28">
        <v>5580000</v>
      </c>
      <c r="M47" s="28">
        <v>5285000</v>
      </c>
      <c r="N47" s="25">
        <f t="shared" ref="N47" si="3">SUM(B47:M47)/12</f>
        <v>5438500</v>
      </c>
      <c r="P47" s="32"/>
    </row>
    <row r="49" spans="1:1" x14ac:dyDescent="0.2">
      <c r="A49" s="29" t="s">
        <v>26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4"/>
  <sheetViews>
    <sheetView zoomScale="85" zoomScaleNormal="85" workbookViewId="0">
      <selection activeCell="C54" sqref="C54"/>
    </sheetView>
  </sheetViews>
  <sheetFormatPr baseColWidth="10" defaultRowHeight="12.75" x14ac:dyDescent="0.2"/>
  <cols>
    <col min="1" max="16384" width="11.42578125" style="30"/>
  </cols>
  <sheetData>
    <row r="4" spans="6:6" ht="15.75" x14ac:dyDescent="0.25">
      <c r="F4" s="31"/>
    </row>
    <row r="5" spans="6:6" ht="15.75" x14ac:dyDescent="0.25">
      <c r="F5" s="31"/>
    </row>
    <row r="6" spans="6:6" ht="15.75" x14ac:dyDescent="0.25">
      <c r="F6" s="31"/>
    </row>
    <row r="24" spans="2:2" x14ac:dyDescent="0.2">
      <c r="B2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5:O53"/>
  <sheetViews>
    <sheetView zoomScale="85" zoomScaleNormal="85" workbookViewId="0">
      <pane xSplit="1" ySplit="9" topLeftCell="B28" activePane="bottomRight" state="frozen"/>
      <selection pane="topRight" activeCell="C1" sqref="C1"/>
      <selection pane="bottomLeft" activeCell="A7" sqref="A7"/>
      <selection pane="bottomRight" activeCell="C48" sqref="C48"/>
    </sheetView>
  </sheetViews>
  <sheetFormatPr baseColWidth="10" defaultRowHeight="12.75" x14ac:dyDescent="0.2"/>
  <cols>
    <col min="1" max="1" width="14.140625" style="3" bestFit="1" customWidth="1"/>
    <col min="2" max="13" width="14.140625" style="6" bestFit="1" customWidth="1"/>
    <col min="14" max="14" width="15.42578125" style="3" bestFit="1" customWidth="1"/>
    <col min="15" max="16384" width="11.42578125" style="6"/>
  </cols>
  <sheetData>
    <row r="5" spans="1:15" s="3" customFormat="1" ht="15.75" x14ac:dyDescent="0.25">
      <c r="A5" s="20" t="s">
        <v>19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5" s="3" customFormat="1" ht="15.75" x14ac:dyDescent="0.25">
      <c r="A6" s="20" t="s">
        <v>20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5" s="3" customFormat="1" ht="15.75" x14ac:dyDescent="0.25">
      <c r="A7" s="20" t="s">
        <v>27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</row>
    <row r="8" spans="1:15" ht="13.5" thickBot="1" x14ac:dyDescent="0.25">
      <c r="A8" s="1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4"/>
    </row>
    <row r="9" spans="1:15" s="3" customFormat="1" x14ac:dyDescent="0.2">
      <c r="A9" s="8" t="s">
        <v>0</v>
      </c>
      <c r="B9" s="9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8" t="s">
        <v>12</v>
      </c>
      <c r="N9" s="10" t="s">
        <v>13</v>
      </c>
    </row>
    <row r="10" spans="1:15" ht="16.5" x14ac:dyDescent="0.25">
      <c r="A10" s="11">
        <v>1982</v>
      </c>
      <c r="B10" s="12">
        <v>3496</v>
      </c>
      <c r="C10" s="12">
        <v>2487</v>
      </c>
      <c r="D10" s="12">
        <v>2562</v>
      </c>
      <c r="E10" s="12">
        <v>2493</v>
      </c>
      <c r="F10" s="12">
        <v>3387</v>
      </c>
      <c r="G10" s="12">
        <v>4297</v>
      </c>
      <c r="H10" s="12">
        <v>3776</v>
      </c>
      <c r="I10" s="12">
        <v>2261</v>
      </c>
      <c r="J10" s="12">
        <v>1993</v>
      </c>
      <c r="K10" s="12">
        <v>1733</v>
      </c>
      <c r="L10" s="12">
        <v>2304</v>
      </c>
      <c r="M10" s="12">
        <v>2932</v>
      </c>
      <c r="N10" s="13">
        <f>SUM(B10:M10)</f>
        <v>33721</v>
      </c>
    </row>
    <row r="11" spans="1:15" ht="16.5" x14ac:dyDescent="0.25">
      <c r="A11" s="14">
        <v>1983</v>
      </c>
      <c r="B11" s="15">
        <v>3033</v>
      </c>
      <c r="C11" s="15">
        <v>2664</v>
      </c>
      <c r="D11" s="15">
        <v>2788</v>
      </c>
      <c r="E11" s="15">
        <v>3017</v>
      </c>
      <c r="F11" s="15">
        <v>4523</v>
      </c>
      <c r="G11" s="15">
        <v>3956</v>
      </c>
      <c r="H11" s="15">
        <v>2348</v>
      </c>
      <c r="I11" s="15">
        <v>1783</v>
      </c>
      <c r="J11" s="15">
        <v>1579</v>
      </c>
      <c r="K11" s="15">
        <v>2061</v>
      </c>
      <c r="L11" s="15">
        <v>3562</v>
      </c>
      <c r="M11" s="15">
        <v>4836</v>
      </c>
      <c r="N11" s="16">
        <f t="shared" ref="N11:N28" si="0">SUM(B11:M11)</f>
        <v>36150</v>
      </c>
      <c r="O11" s="7"/>
    </row>
    <row r="12" spans="1:15" ht="16.5" x14ac:dyDescent="0.25">
      <c r="A12" s="17">
        <v>1984</v>
      </c>
      <c r="B12" s="15">
        <v>4018</v>
      </c>
      <c r="C12" s="15">
        <v>2964</v>
      </c>
      <c r="D12" s="15">
        <v>2806</v>
      </c>
      <c r="E12" s="15">
        <v>3355</v>
      </c>
      <c r="F12" s="15">
        <v>4595</v>
      </c>
      <c r="G12" s="15">
        <v>4476</v>
      </c>
      <c r="H12" s="15">
        <v>3630</v>
      </c>
      <c r="I12" s="15">
        <v>2679</v>
      </c>
      <c r="J12" s="15">
        <v>2540</v>
      </c>
      <c r="K12" s="15">
        <v>1996</v>
      </c>
      <c r="L12" s="15">
        <v>2673</v>
      </c>
      <c r="M12" s="15">
        <v>3420</v>
      </c>
      <c r="N12" s="16">
        <f t="shared" si="0"/>
        <v>39152</v>
      </c>
      <c r="O12" s="7"/>
    </row>
    <row r="13" spans="1:15" ht="16.5" x14ac:dyDescent="0.25">
      <c r="A13" s="17">
        <v>1985</v>
      </c>
      <c r="B13" s="15">
        <v>4439</v>
      </c>
      <c r="C13" s="15">
        <v>3731</v>
      </c>
      <c r="D13" s="15">
        <v>1677</v>
      </c>
      <c r="E13" s="15">
        <v>2945</v>
      </c>
      <c r="F13" s="15">
        <v>3102</v>
      </c>
      <c r="G13" s="15">
        <v>2913</v>
      </c>
      <c r="H13" s="15">
        <v>3592</v>
      </c>
      <c r="I13" s="15">
        <v>2863</v>
      </c>
      <c r="J13" s="15">
        <v>1623</v>
      </c>
      <c r="K13" s="15">
        <v>3512</v>
      </c>
      <c r="L13" s="15">
        <v>5119</v>
      </c>
      <c r="M13" s="15">
        <v>7094</v>
      </c>
      <c r="N13" s="16">
        <f t="shared" si="0"/>
        <v>42610</v>
      </c>
      <c r="O13" s="7"/>
    </row>
    <row r="14" spans="1:15" ht="16.5" x14ac:dyDescent="0.25">
      <c r="A14" s="17">
        <v>1986</v>
      </c>
      <c r="B14" s="15">
        <v>6372</v>
      </c>
      <c r="C14" s="15">
        <v>3766</v>
      </c>
      <c r="D14" s="15">
        <v>2576</v>
      </c>
      <c r="E14" s="15">
        <v>4089</v>
      </c>
      <c r="F14" s="15">
        <v>3865</v>
      </c>
      <c r="G14" s="15">
        <v>3613</v>
      </c>
      <c r="H14" s="15">
        <v>3812</v>
      </c>
      <c r="I14" s="15">
        <v>2216</v>
      </c>
      <c r="J14" s="15">
        <v>2021</v>
      </c>
      <c r="K14" s="15">
        <v>3451</v>
      </c>
      <c r="L14" s="15">
        <v>3489</v>
      </c>
      <c r="M14" s="15">
        <v>6351</v>
      </c>
      <c r="N14" s="16">
        <f t="shared" si="0"/>
        <v>45621</v>
      </c>
      <c r="O14" s="7"/>
    </row>
    <row r="15" spans="1:15" ht="16.5" x14ac:dyDescent="0.25">
      <c r="A15" s="17">
        <v>1987</v>
      </c>
      <c r="B15" s="15">
        <v>4603</v>
      </c>
      <c r="C15" s="15">
        <v>3173</v>
      </c>
      <c r="D15" s="15">
        <v>2551</v>
      </c>
      <c r="E15" s="15">
        <v>4435</v>
      </c>
      <c r="F15" s="15">
        <v>5702</v>
      </c>
      <c r="G15" s="15">
        <v>5183</v>
      </c>
      <c r="H15" s="15">
        <v>3944</v>
      </c>
      <c r="I15" s="15">
        <v>2085</v>
      </c>
      <c r="J15" s="15">
        <v>1963</v>
      </c>
      <c r="K15" s="15">
        <v>2504</v>
      </c>
      <c r="L15" s="15">
        <v>4272</v>
      </c>
      <c r="M15" s="15">
        <v>4467</v>
      </c>
      <c r="N15" s="16">
        <f t="shared" si="0"/>
        <v>44882</v>
      </c>
      <c r="O15" s="7"/>
    </row>
    <row r="16" spans="1:15" ht="16.5" x14ac:dyDescent="0.25">
      <c r="A16" s="17">
        <v>1988</v>
      </c>
      <c r="B16" s="15">
        <v>3676</v>
      </c>
      <c r="C16" s="15">
        <v>4476</v>
      </c>
      <c r="D16" s="15">
        <v>3773</v>
      </c>
      <c r="E16" s="15">
        <v>2956</v>
      </c>
      <c r="F16" s="15">
        <v>3652</v>
      </c>
      <c r="G16" s="15">
        <v>4027</v>
      </c>
      <c r="H16" s="15">
        <v>3628</v>
      </c>
      <c r="I16" s="15">
        <v>2481</v>
      </c>
      <c r="J16" s="15">
        <v>1786</v>
      </c>
      <c r="K16" s="15">
        <v>2385</v>
      </c>
      <c r="L16" s="15">
        <v>5469</v>
      </c>
      <c r="M16" s="15">
        <v>7493</v>
      </c>
      <c r="N16" s="16">
        <f t="shared" si="0"/>
        <v>45802</v>
      </c>
      <c r="O16" s="7"/>
    </row>
    <row r="17" spans="1:15" ht="16.5" x14ac:dyDescent="0.25">
      <c r="A17" s="17">
        <v>1989</v>
      </c>
      <c r="B17" s="15">
        <v>5037</v>
      </c>
      <c r="C17" s="15">
        <v>5632</v>
      </c>
      <c r="D17" s="15">
        <v>3404</v>
      </c>
      <c r="E17" s="15">
        <v>2372</v>
      </c>
      <c r="F17" s="15">
        <v>3180</v>
      </c>
      <c r="G17" s="15">
        <v>3539</v>
      </c>
      <c r="H17" s="15">
        <v>2857</v>
      </c>
      <c r="I17" s="15">
        <v>2570</v>
      </c>
      <c r="J17" s="15">
        <v>2647</v>
      </c>
      <c r="K17" s="15">
        <v>3975</v>
      </c>
      <c r="L17" s="15">
        <v>5946</v>
      </c>
      <c r="M17" s="15">
        <v>5111</v>
      </c>
      <c r="N17" s="16">
        <f t="shared" si="0"/>
        <v>46270</v>
      </c>
      <c r="O17" s="7"/>
    </row>
    <row r="18" spans="1:15" ht="16.5" x14ac:dyDescent="0.25">
      <c r="A18" s="17">
        <v>1990</v>
      </c>
      <c r="B18" s="15">
        <v>3250</v>
      </c>
      <c r="C18" s="15">
        <v>3425</v>
      </c>
      <c r="D18" s="15">
        <v>5753</v>
      </c>
      <c r="E18" s="15">
        <v>4766</v>
      </c>
      <c r="F18" s="15">
        <v>5952</v>
      </c>
      <c r="G18" s="15">
        <v>5090</v>
      </c>
      <c r="H18" s="15">
        <v>4093</v>
      </c>
      <c r="I18" s="15">
        <v>2833</v>
      </c>
      <c r="J18" s="15">
        <v>2054</v>
      </c>
      <c r="K18" s="15">
        <v>2080</v>
      </c>
      <c r="L18" s="15">
        <v>4772</v>
      </c>
      <c r="M18" s="15">
        <v>6304</v>
      </c>
      <c r="N18" s="16">
        <f t="shared" si="0"/>
        <v>50372</v>
      </c>
      <c r="O18" s="7"/>
    </row>
    <row r="19" spans="1:15" ht="16.5" x14ac:dyDescent="0.25">
      <c r="A19" s="17">
        <v>1991</v>
      </c>
      <c r="B19" s="15">
        <v>5703</v>
      </c>
      <c r="C19" s="15">
        <v>3395</v>
      </c>
      <c r="D19" s="15">
        <v>3104</v>
      </c>
      <c r="E19" s="15">
        <v>4867</v>
      </c>
      <c r="F19" s="15">
        <v>5691</v>
      </c>
      <c r="G19" s="15">
        <v>4795</v>
      </c>
      <c r="H19" s="15">
        <v>3587</v>
      </c>
      <c r="I19" s="15">
        <v>3084</v>
      </c>
      <c r="J19" s="15">
        <v>2426</v>
      </c>
      <c r="K19" s="15">
        <v>3008</v>
      </c>
      <c r="L19" s="15">
        <v>4926</v>
      </c>
      <c r="M19" s="15">
        <v>7013</v>
      </c>
      <c r="N19" s="16">
        <f t="shared" si="0"/>
        <v>51599</v>
      </c>
      <c r="O19" s="7"/>
    </row>
    <row r="20" spans="1:15" ht="16.5" x14ac:dyDescent="0.25">
      <c r="A20" s="17">
        <v>1992</v>
      </c>
      <c r="B20" s="15">
        <v>4961</v>
      </c>
      <c r="C20" s="15">
        <v>3481</v>
      </c>
      <c r="D20" s="15">
        <v>3063</v>
      </c>
      <c r="E20" s="15">
        <v>3482</v>
      </c>
      <c r="F20" s="15">
        <v>4422</v>
      </c>
      <c r="G20" s="15">
        <v>4871</v>
      </c>
      <c r="H20" s="15">
        <v>3848</v>
      </c>
      <c r="I20" s="15">
        <v>2427</v>
      </c>
      <c r="J20" s="15">
        <v>1821</v>
      </c>
      <c r="K20" s="15">
        <v>2166</v>
      </c>
      <c r="L20" s="15">
        <v>3773</v>
      </c>
      <c r="M20" s="15">
        <v>8213</v>
      </c>
      <c r="N20" s="16">
        <f t="shared" si="0"/>
        <v>46528</v>
      </c>
      <c r="O20" s="7"/>
    </row>
    <row r="21" spans="1:15" ht="16.5" x14ac:dyDescent="0.25">
      <c r="A21" s="17">
        <v>1993</v>
      </c>
      <c r="B21" s="15">
        <v>6600</v>
      </c>
      <c r="C21" s="15">
        <v>5395</v>
      </c>
      <c r="D21" s="15">
        <v>3859</v>
      </c>
      <c r="E21" s="15">
        <v>3364</v>
      </c>
      <c r="F21" s="15">
        <v>4396</v>
      </c>
      <c r="G21" s="15">
        <v>5914</v>
      </c>
      <c r="H21" s="15">
        <v>4471</v>
      </c>
      <c r="I21" s="15">
        <v>3602</v>
      </c>
      <c r="J21" s="15">
        <v>2870</v>
      </c>
      <c r="K21" s="15">
        <v>2497</v>
      </c>
      <c r="L21" s="15">
        <v>4910</v>
      </c>
      <c r="M21" s="15">
        <v>6126</v>
      </c>
      <c r="N21" s="16">
        <f t="shared" si="0"/>
        <v>54004</v>
      </c>
      <c r="O21" s="7"/>
    </row>
    <row r="22" spans="1:15" ht="16.5" x14ac:dyDescent="0.25">
      <c r="A22" s="17">
        <v>1994</v>
      </c>
      <c r="B22" s="15">
        <v>4135</v>
      </c>
      <c r="C22" s="15">
        <v>2936</v>
      </c>
      <c r="D22" s="15">
        <v>3903</v>
      </c>
      <c r="E22" s="15">
        <v>4672</v>
      </c>
      <c r="F22" s="15">
        <v>5674</v>
      </c>
      <c r="G22" s="15">
        <v>4885</v>
      </c>
      <c r="H22" s="15">
        <v>3854</v>
      </c>
      <c r="I22" s="15">
        <v>2747</v>
      </c>
      <c r="J22" s="15">
        <v>2398</v>
      </c>
      <c r="K22" s="15">
        <v>2683</v>
      </c>
      <c r="L22" s="15">
        <v>4551</v>
      </c>
      <c r="M22" s="15">
        <v>6462</v>
      </c>
      <c r="N22" s="16">
        <f t="shared" si="0"/>
        <v>48900</v>
      </c>
      <c r="O22" s="7"/>
    </row>
    <row r="23" spans="1:15" ht="16.5" x14ac:dyDescent="0.25">
      <c r="A23" s="18">
        <v>1995</v>
      </c>
      <c r="B23" s="19">
        <v>4457</v>
      </c>
      <c r="C23" s="19">
        <v>3264</v>
      </c>
      <c r="D23" s="19">
        <v>3683</v>
      </c>
      <c r="E23" s="19">
        <v>3999</v>
      </c>
      <c r="F23" s="19">
        <v>5080</v>
      </c>
      <c r="G23" s="19">
        <v>5341</v>
      </c>
      <c r="H23" s="19">
        <v>3388</v>
      </c>
      <c r="I23" s="19">
        <v>2376</v>
      </c>
      <c r="J23" s="19">
        <v>2086</v>
      </c>
      <c r="K23" s="19">
        <v>2126</v>
      </c>
      <c r="L23" s="19">
        <v>4461</v>
      </c>
      <c r="M23" s="19">
        <v>7291</v>
      </c>
      <c r="N23" s="16">
        <f t="shared" si="0"/>
        <v>47552</v>
      </c>
      <c r="O23" s="7"/>
    </row>
    <row r="24" spans="1:15" ht="16.5" x14ac:dyDescent="0.25">
      <c r="A24" s="18">
        <v>1996</v>
      </c>
      <c r="B24" s="19">
        <v>5058</v>
      </c>
      <c r="C24" s="19">
        <v>4264</v>
      </c>
      <c r="D24" s="19">
        <v>2687</v>
      </c>
      <c r="E24" s="19">
        <v>2811</v>
      </c>
      <c r="F24" s="19">
        <v>3459</v>
      </c>
      <c r="G24" s="19">
        <v>3678</v>
      </c>
      <c r="H24" s="19">
        <v>3398</v>
      </c>
      <c r="I24" s="19">
        <v>2649</v>
      </c>
      <c r="J24" s="19">
        <v>1793</v>
      </c>
      <c r="K24" s="19">
        <v>2757</v>
      </c>
      <c r="L24" s="19">
        <v>4031</v>
      </c>
      <c r="M24" s="19">
        <v>4253</v>
      </c>
      <c r="N24" s="16">
        <f t="shared" si="0"/>
        <v>40838</v>
      </c>
      <c r="O24" s="7"/>
    </row>
    <row r="25" spans="1:15" ht="16.5" x14ac:dyDescent="0.25">
      <c r="A25" s="18">
        <v>1997</v>
      </c>
      <c r="B25" s="19">
        <v>4275</v>
      </c>
      <c r="C25" s="19">
        <v>2961</v>
      </c>
      <c r="D25" s="19">
        <v>2249</v>
      </c>
      <c r="E25" s="19">
        <v>3098</v>
      </c>
      <c r="F25" s="19">
        <v>4559</v>
      </c>
      <c r="G25" s="19">
        <v>3581</v>
      </c>
      <c r="H25" s="19">
        <v>3346</v>
      </c>
      <c r="I25" s="19">
        <v>1745</v>
      </c>
      <c r="J25" s="19">
        <v>1460</v>
      </c>
      <c r="K25" s="19">
        <v>2669</v>
      </c>
      <c r="L25" s="19">
        <v>3463</v>
      </c>
      <c r="M25" s="19">
        <v>5198</v>
      </c>
      <c r="N25" s="16">
        <f t="shared" si="0"/>
        <v>38604</v>
      </c>
      <c r="O25" s="7"/>
    </row>
    <row r="26" spans="1:15" ht="16.5" x14ac:dyDescent="0.25">
      <c r="A26" s="17">
        <v>1998</v>
      </c>
      <c r="B26" s="15">
        <v>3695.3784500000002</v>
      </c>
      <c r="C26" s="15">
        <v>2592.5189999999998</v>
      </c>
      <c r="D26" s="15">
        <v>1944.8345999999999</v>
      </c>
      <c r="E26" s="15">
        <v>3561.6774500000001</v>
      </c>
      <c r="F26" s="15">
        <v>5647.7650000000003</v>
      </c>
      <c r="G26" s="15">
        <v>4169.72</v>
      </c>
      <c r="H26" s="15">
        <v>2708.14995</v>
      </c>
      <c r="I26" s="15">
        <v>1297.6130000000001</v>
      </c>
      <c r="J26" s="15">
        <v>1252.9069999999999</v>
      </c>
      <c r="K26" s="15">
        <v>2706.2359999999999</v>
      </c>
      <c r="L26" s="15">
        <v>4319.5056500000001</v>
      </c>
      <c r="M26" s="15">
        <v>5591.1747999999998</v>
      </c>
      <c r="N26" s="16">
        <f t="shared" si="0"/>
        <v>39487.480900000002</v>
      </c>
      <c r="O26" s="7"/>
    </row>
    <row r="27" spans="1:15" ht="16.5" x14ac:dyDescent="0.25">
      <c r="A27" s="17">
        <v>1999</v>
      </c>
      <c r="B27" s="15">
        <v>3371.8794499999999</v>
      </c>
      <c r="C27" s="15">
        <v>2567.1392999999998</v>
      </c>
      <c r="D27" s="15">
        <v>2551.6323499999999</v>
      </c>
      <c r="E27" s="15">
        <v>3175.4632000000001</v>
      </c>
      <c r="F27" s="15">
        <v>3856.3675499999999</v>
      </c>
      <c r="G27" s="15">
        <v>3436.5873999999999</v>
      </c>
      <c r="H27" s="15">
        <v>2590.8292000000001</v>
      </c>
      <c r="I27" s="15">
        <v>2057.3755500000002</v>
      </c>
      <c r="J27" s="15">
        <v>1370.9675</v>
      </c>
      <c r="K27" s="15">
        <v>2526.5574999999999</v>
      </c>
      <c r="L27" s="15">
        <v>2887.0673499999998</v>
      </c>
      <c r="M27" s="15">
        <v>4471.8878000000004</v>
      </c>
      <c r="N27" s="16">
        <f t="shared" si="0"/>
        <v>34863.754150000001</v>
      </c>
      <c r="O27" s="7"/>
    </row>
    <row r="28" spans="1:15" ht="16.5" x14ac:dyDescent="0.25">
      <c r="A28" s="17">
        <v>2000</v>
      </c>
      <c r="B28" s="15">
        <v>3716.1844999999998</v>
      </c>
      <c r="C28" s="15">
        <v>3512.2964499999998</v>
      </c>
      <c r="D28" s="15">
        <v>3109.5893000000001</v>
      </c>
      <c r="E28" s="15">
        <v>2880.95532</v>
      </c>
      <c r="F28" s="15">
        <v>3612.2993499999998</v>
      </c>
      <c r="G28" s="15">
        <v>2783.8679999999999</v>
      </c>
      <c r="H28" s="15">
        <v>2374.7851500000002</v>
      </c>
      <c r="I28" s="15">
        <v>2052.8395</v>
      </c>
      <c r="J28" s="15">
        <v>1771.2937999999999</v>
      </c>
      <c r="K28" s="15">
        <v>2738.1696499999998</v>
      </c>
      <c r="L28" s="15">
        <v>3653.8297499999999</v>
      </c>
      <c r="M28" s="15">
        <v>4524.6611499999999</v>
      </c>
      <c r="N28" s="16">
        <f t="shared" si="0"/>
        <v>36730.771919999999</v>
      </c>
      <c r="O28" s="7"/>
    </row>
    <row r="29" spans="1:15" ht="16.5" x14ac:dyDescent="0.25">
      <c r="A29" s="17">
        <v>2001</v>
      </c>
      <c r="B29" s="15">
        <v>4262.6679999999997</v>
      </c>
      <c r="C29" s="15">
        <v>3132.5138000000002</v>
      </c>
      <c r="D29" s="15">
        <v>2407.3762499999998</v>
      </c>
      <c r="E29" s="15">
        <v>3007.165</v>
      </c>
      <c r="F29" s="15">
        <v>4236.9531999999999</v>
      </c>
      <c r="G29" s="15">
        <v>3305.6594</v>
      </c>
      <c r="H29" s="15">
        <v>2157.0430999999999</v>
      </c>
      <c r="I29" s="15">
        <v>1422.96785</v>
      </c>
      <c r="J29" s="15">
        <v>983.16340000000002</v>
      </c>
      <c r="K29" s="15">
        <v>2115.2173499999999</v>
      </c>
      <c r="L29" s="15">
        <v>3962.0237999999999</v>
      </c>
      <c r="M29" s="15">
        <v>5077.4509500000004</v>
      </c>
      <c r="N29" s="16">
        <f t="shared" ref="N29:N34" si="1">SUM(B29:M29)</f>
        <v>36070.202100000002</v>
      </c>
      <c r="O29" s="7"/>
    </row>
    <row r="30" spans="1:15" ht="16.5" x14ac:dyDescent="0.25">
      <c r="A30" s="17">
        <v>2002</v>
      </c>
      <c r="B30" s="15">
        <v>4738.2663000000002</v>
      </c>
      <c r="C30" s="15">
        <v>2277.3218999999999</v>
      </c>
      <c r="D30" s="15">
        <v>1447.258</v>
      </c>
      <c r="E30" s="15">
        <v>2818.0675999999999</v>
      </c>
      <c r="F30" s="15">
        <v>3837.8041699999999</v>
      </c>
      <c r="G30" s="15">
        <v>3719.11715</v>
      </c>
      <c r="H30" s="15">
        <v>2765.5895</v>
      </c>
      <c r="I30" s="15">
        <v>1971.49965</v>
      </c>
      <c r="J30" s="15">
        <v>1215.05735</v>
      </c>
      <c r="K30" s="15">
        <v>2052.5493900000001</v>
      </c>
      <c r="L30" s="15">
        <v>3241.99</v>
      </c>
      <c r="M30" s="15">
        <v>3917.4322499999998</v>
      </c>
      <c r="N30" s="16">
        <f t="shared" si="1"/>
        <v>34001.953259999995</v>
      </c>
      <c r="O30" s="7"/>
    </row>
    <row r="31" spans="1:15" ht="16.5" x14ac:dyDescent="0.25">
      <c r="A31" s="17">
        <v>2003</v>
      </c>
      <c r="B31" s="15">
        <v>3992.82125</v>
      </c>
      <c r="C31" s="15">
        <v>2783.9119999999998</v>
      </c>
      <c r="D31" s="15">
        <v>2811.7047499999999</v>
      </c>
      <c r="E31" s="15">
        <v>4319.8557499999997</v>
      </c>
      <c r="F31" s="15">
        <v>5648.3657000000003</v>
      </c>
      <c r="G31" s="15">
        <v>3821.6759999999999</v>
      </c>
      <c r="H31" s="15">
        <v>2685.5862499999998</v>
      </c>
      <c r="I31" s="15">
        <v>1171.4512</v>
      </c>
      <c r="J31" s="15">
        <v>1310.1467500000001</v>
      </c>
      <c r="K31" s="15">
        <v>2444</v>
      </c>
      <c r="L31" s="15">
        <v>4512</v>
      </c>
      <c r="M31" s="15">
        <v>6203</v>
      </c>
      <c r="N31" s="16">
        <f t="shared" si="1"/>
        <v>41704.519650000002</v>
      </c>
      <c r="O31" s="7"/>
    </row>
    <row r="32" spans="1:15" ht="16.5" x14ac:dyDescent="0.25">
      <c r="A32" s="17">
        <v>2004</v>
      </c>
      <c r="B32" s="15">
        <v>3610</v>
      </c>
      <c r="C32" s="15">
        <v>2652</v>
      </c>
      <c r="D32" s="15">
        <v>1691</v>
      </c>
      <c r="E32" s="15">
        <v>2238</v>
      </c>
      <c r="F32" s="15">
        <v>3864</v>
      </c>
      <c r="G32" s="15">
        <v>4274</v>
      </c>
      <c r="H32" s="15">
        <v>2524</v>
      </c>
      <c r="I32" s="15">
        <v>1587</v>
      </c>
      <c r="J32" s="15">
        <v>1290</v>
      </c>
      <c r="K32" s="15">
        <v>1794</v>
      </c>
      <c r="L32" s="15">
        <v>4562</v>
      </c>
      <c r="M32" s="15">
        <v>6270</v>
      </c>
      <c r="N32" s="16">
        <f t="shared" si="1"/>
        <v>36356</v>
      </c>
      <c r="O32" s="7"/>
    </row>
    <row r="33" spans="1:15" ht="16.5" x14ac:dyDescent="0.25">
      <c r="A33" s="17">
        <v>2005</v>
      </c>
      <c r="B33" s="15">
        <v>3734.6496000000002</v>
      </c>
      <c r="C33" s="15">
        <v>2318.0720500000002</v>
      </c>
      <c r="D33" s="15">
        <v>2952.4589999999998</v>
      </c>
      <c r="E33" s="15">
        <v>2869.0269499999999</v>
      </c>
      <c r="F33" s="15">
        <v>3533.3820000000001</v>
      </c>
      <c r="G33" s="15">
        <v>4902</v>
      </c>
      <c r="H33" s="15">
        <v>2287</v>
      </c>
      <c r="I33" s="15">
        <v>1187</v>
      </c>
      <c r="J33" s="15">
        <v>1182</v>
      </c>
      <c r="K33" s="15">
        <v>1632.5584200000001</v>
      </c>
      <c r="L33" s="15">
        <v>5235.8644999999997</v>
      </c>
      <c r="M33" s="15">
        <v>6075.3020200000001</v>
      </c>
      <c r="N33" s="16">
        <f t="shared" si="1"/>
        <v>37909.314539999999</v>
      </c>
      <c r="O33" s="7"/>
    </row>
    <row r="34" spans="1:15" ht="16.5" x14ac:dyDescent="0.25">
      <c r="A34" s="17">
        <v>2006</v>
      </c>
      <c r="B34" s="15">
        <v>4356.26091</v>
      </c>
      <c r="C34" s="15">
        <v>3034.4917</v>
      </c>
      <c r="D34" s="15">
        <v>2351.6055999999999</v>
      </c>
      <c r="E34" s="15">
        <v>2519</v>
      </c>
      <c r="F34" s="15">
        <v>3423</v>
      </c>
      <c r="G34" s="15">
        <v>3390</v>
      </c>
      <c r="H34" s="15">
        <v>2232</v>
      </c>
      <c r="I34" s="15">
        <v>1392</v>
      </c>
      <c r="J34" s="15">
        <v>1128</v>
      </c>
      <c r="K34" s="15">
        <v>1340</v>
      </c>
      <c r="L34" s="15">
        <v>2178</v>
      </c>
      <c r="M34" s="15">
        <v>3013</v>
      </c>
      <c r="N34" s="16">
        <f t="shared" si="1"/>
        <v>30357.358209999999</v>
      </c>
      <c r="O34" s="7"/>
    </row>
    <row r="35" spans="1:15" ht="16.5" x14ac:dyDescent="0.25">
      <c r="A35" s="17">
        <v>2007</v>
      </c>
      <c r="B35" s="15">
        <v>2791</v>
      </c>
      <c r="C35" s="15">
        <v>1552</v>
      </c>
      <c r="D35" s="15">
        <v>2805</v>
      </c>
      <c r="E35" s="15">
        <v>3239</v>
      </c>
      <c r="F35" s="15">
        <v>3806</v>
      </c>
      <c r="G35" s="15">
        <v>3612</v>
      </c>
      <c r="H35" s="15">
        <v>2875</v>
      </c>
      <c r="I35" s="15">
        <v>1379.5</v>
      </c>
      <c r="J35" s="15">
        <v>955</v>
      </c>
      <c r="K35" s="15">
        <v>2007</v>
      </c>
      <c r="L35" s="15">
        <v>4227</v>
      </c>
      <c r="M35" s="15">
        <v>4230</v>
      </c>
      <c r="N35" s="16">
        <f t="shared" ref="N35:N41" si="2">SUM(B35:M35)</f>
        <v>33478.5</v>
      </c>
      <c r="O35" s="7"/>
    </row>
    <row r="36" spans="1:15" ht="16.5" x14ac:dyDescent="0.25">
      <c r="A36" s="17">
        <v>2008</v>
      </c>
      <c r="B36" s="15">
        <v>3854.1700199999996</v>
      </c>
      <c r="C36" s="15">
        <v>2365.319</v>
      </c>
      <c r="D36" s="15">
        <v>2557.8905</v>
      </c>
      <c r="E36" s="15">
        <v>3130.2433999999998</v>
      </c>
      <c r="F36" s="15">
        <v>3749.3687500000001</v>
      </c>
      <c r="G36" s="15">
        <v>4182.0980499999996</v>
      </c>
      <c r="H36" s="15">
        <v>3819</v>
      </c>
      <c r="I36" s="15">
        <v>1619</v>
      </c>
      <c r="J36" s="15">
        <v>2084</v>
      </c>
      <c r="K36" s="15">
        <v>2213</v>
      </c>
      <c r="L36" s="15">
        <v>3084</v>
      </c>
      <c r="M36" s="15">
        <v>5061</v>
      </c>
      <c r="N36" s="16">
        <f t="shared" si="2"/>
        <v>37719.089719999996</v>
      </c>
      <c r="O36" s="7"/>
    </row>
    <row r="37" spans="1:15" ht="16.5" x14ac:dyDescent="0.25">
      <c r="A37" s="17">
        <v>2009</v>
      </c>
      <c r="B37" s="15">
        <v>3832</v>
      </c>
      <c r="C37" s="15">
        <v>3102</v>
      </c>
      <c r="D37" s="15">
        <v>2154</v>
      </c>
      <c r="E37" s="15">
        <v>2526</v>
      </c>
      <c r="F37" s="15">
        <v>2893</v>
      </c>
      <c r="G37" s="15">
        <v>3185</v>
      </c>
      <c r="H37" s="15">
        <v>3280</v>
      </c>
      <c r="I37" s="15">
        <v>2267</v>
      </c>
      <c r="J37" s="15">
        <v>1920</v>
      </c>
      <c r="K37" s="15">
        <v>2683</v>
      </c>
      <c r="L37" s="15">
        <v>3704</v>
      </c>
      <c r="M37" s="15">
        <v>4572</v>
      </c>
      <c r="N37" s="16">
        <f t="shared" si="2"/>
        <v>36118</v>
      </c>
      <c r="O37" s="7"/>
    </row>
    <row r="38" spans="1:15" ht="16.5" x14ac:dyDescent="0.25">
      <c r="A38" s="17">
        <v>2010</v>
      </c>
      <c r="B38" s="15">
        <v>4113</v>
      </c>
      <c r="C38" s="15">
        <v>3249</v>
      </c>
      <c r="D38" s="15">
        <v>3198</v>
      </c>
      <c r="E38" s="15">
        <v>2248.6415000000002</v>
      </c>
      <c r="F38" s="15">
        <v>3775.0810000000001</v>
      </c>
      <c r="G38" s="15">
        <v>5368.8419999999996</v>
      </c>
      <c r="H38" s="15">
        <v>3680</v>
      </c>
      <c r="I38" s="15">
        <v>1653</v>
      </c>
      <c r="J38" s="15">
        <v>1769</v>
      </c>
      <c r="K38" s="15">
        <v>3290</v>
      </c>
      <c r="L38" s="15">
        <v>4714</v>
      </c>
      <c r="M38" s="15">
        <v>5236</v>
      </c>
      <c r="N38" s="16">
        <f t="shared" si="2"/>
        <v>42294.5645</v>
      </c>
      <c r="O38" s="7"/>
    </row>
    <row r="39" spans="1:15" ht="16.5" x14ac:dyDescent="0.25">
      <c r="A39" s="17">
        <v>2011</v>
      </c>
      <c r="B39" s="15">
        <v>4423</v>
      </c>
      <c r="C39" s="15">
        <v>2264</v>
      </c>
      <c r="D39" s="15">
        <v>1705</v>
      </c>
      <c r="E39" s="15">
        <v>1779</v>
      </c>
      <c r="F39" s="15">
        <v>2078</v>
      </c>
      <c r="G39" s="15">
        <v>2315</v>
      </c>
      <c r="H39" s="15">
        <v>2454</v>
      </c>
      <c r="I39" s="15">
        <v>2115</v>
      </c>
      <c r="J39" s="15">
        <v>2828</v>
      </c>
      <c r="K39" s="15">
        <v>3851</v>
      </c>
      <c r="L39" s="15">
        <v>5478</v>
      </c>
      <c r="M39" s="15">
        <v>5912</v>
      </c>
      <c r="N39" s="16">
        <f t="shared" si="2"/>
        <v>37202</v>
      </c>
      <c r="O39" s="7"/>
    </row>
    <row r="40" spans="1:15" ht="16.5" x14ac:dyDescent="0.25">
      <c r="A40" s="17">
        <v>2012</v>
      </c>
      <c r="B40" s="15">
        <v>4863</v>
      </c>
      <c r="C40" s="15">
        <v>3553</v>
      </c>
      <c r="D40" s="15">
        <v>2620</v>
      </c>
      <c r="E40" s="15">
        <v>2294</v>
      </c>
      <c r="F40" s="15">
        <v>3350</v>
      </c>
      <c r="G40" s="15">
        <v>3426</v>
      </c>
      <c r="H40" s="15">
        <v>3510</v>
      </c>
      <c r="I40" s="15">
        <v>1978</v>
      </c>
      <c r="J40" s="15">
        <v>1792</v>
      </c>
      <c r="K40" s="15">
        <v>3019</v>
      </c>
      <c r="L40" s="15">
        <v>4833</v>
      </c>
      <c r="M40" s="15">
        <v>6433</v>
      </c>
      <c r="N40" s="16">
        <f t="shared" si="2"/>
        <v>41671</v>
      </c>
      <c r="O40" s="7"/>
    </row>
    <row r="41" spans="1:15" ht="16.5" x14ac:dyDescent="0.25">
      <c r="A41" s="17">
        <v>2013</v>
      </c>
      <c r="B41" s="15">
        <v>4948</v>
      </c>
      <c r="C41" s="15">
        <v>2878</v>
      </c>
      <c r="D41" s="15">
        <v>2432</v>
      </c>
      <c r="E41" s="15">
        <v>4465</v>
      </c>
      <c r="F41" s="15">
        <v>5759</v>
      </c>
      <c r="G41" s="15">
        <v>4840</v>
      </c>
      <c r="H41" s="15">
        <v>4016.3980000000001</v>
      </c>
      <c r="I41" s="15">
        <v>2118.7600000000002</v>
      </c>
      <c r="J41" s="15">
        <v>2625.0257000000001</v>
      </c>
      <c r="K41" s="15">
        <v>3049.9221000000002</v>
      </c>
      <c r="L41" s="15">
        <v>3915.7779999999998</v>
      </c>
      <c r="M41" s="15">
        <v>5691</v>
      </c>
      <c r="N41" s="16">
        <f t="shared" si="2"/>
        <v>46738.883800000003</v>
      </c>
      <c r="O41" s="7"/>
    </row>
    <row r="42" spans="1:15" ht="16.5" x14ac:dyDescent="0.25">
      <c r="A42" s="17">
        <v>2014</v>
      </c>
      <c r="B42" s="15">
        <v>4661</v>
      </c>
      <c r="C42" s="15">
        <v>2977</v>
      </c>
      <c r="D42" s="15">
        <v>3619</v>
      </c>
      <c r="E42" s="15">
        <v>5442</v>
      </c>
      <c r="F42" s="15">
        <v>4913</v>
      </c>
      <c r="G42" s="15">
        <v>5986</v>
      </c>
      <c r="H42" s="15">
        <v>4084</v>
      </c>
      <c r="I42" s="15">
        <v>2443</v>
      </c>
      <c r="J42" s="15">
        <v>1980</v>
      </c>
      <c r="K42" s="15">
        <v>2873</v>
      </c>
      <c r="L42" s="15">
        <v>3240</v>
      </c>
      <c r="M42" s="15">
        <v>3000</v>
      </c>
      <c r="N42" s="36">
        <f t="shared" ref="N42:N43" si="3">SUM(B42:M42)</f>
        <v>45218</v>
      </c>
      <c r="O42" s="7"/>
    </row>
    <row r="43" spans="1:15" ht="16.5" x14ac:dyDescent="0.25">
      <c r="A43" s="17">
        <v>2015</v>
      </c>
      <c r="B43" s="15">
        <v>6261</v>
      </c>
      <c r="C43" s="15">
        <v>3151</v>
      </c>
      <c r="D43" s="15">
        <v>4270</v>
      </c>
      <c r="E43" s="15">
        <v>5474</v>
      </c>
      <c r="F43" s="15">
        <v>6538</v>
      </c>
      <c r="G43" s="15">
        <v>5858</v>
      </c>
      <c r="H43" s="15">
        <v>5532.9870000000001</v>
      </c>
      <c r="I43" s="15">
        <v>3458.143</v>
      </c>
      <c r="J43" s="15">
        <v>1949.0239999999999</v>
      </c>
      <c r="K43" s="15">
        <v>2602.125</v>
      </c>
      <c r="L43" s="15">
        <v>4097.1930000000002</v>
      </c>
      <c r="M43" s="15">
        <v>5606.4786800000002</v>
      </c>
      <c r="N43" s="16">
        <f t="shared" si="3"/>
        <v>54797.950680000002</v>
      </c>
      <c r="O43" s="7"/>
    </row>
    <row r="44" spans="1:15" ht="16.5" x14ac:dyDescent="0.25">
      <c r="A44" s="17">
        <v>2016</v>
      </c>
      <c r="B44" s="15">
        <v>3320</v>
      </c>
      <c r="C44" s="15">
        <v>3049</v>
      </c>
      <c r="D44" s="15">
        <v>4981</v>
      </c>
      <c r="E44" s="15">
        <v>4327</v>
      </c>
      <c r="F44" s="15">
        <v>6092</v>
      </c>
      <c r="G44" s="15">
        <v>6458</v>
      </c>
      <c r="H44" s="15">
        <v>4048</v>
      </c>
      <c r="I44" s="15">
        <v>2557</v>
      </c>
      <c r="J44" s="15">
        <v>2456</v>
      </c>
      <c r="K44" s="15">
        <v>4222</v>
      </c>
      <c r="L44" s="15">
        <v>6723</v>
      </c>
      <c r="M44" s="15">
        <v>8529</v>
      </c>
      <c r="N44" s="16">
        <f>SUM(B44:M44)</f>
        <v>56762</v>
      </c>
      <c r="O44" s="7"/>
    </row>
    <row r="45" spans="1:15" s="21" customFormat="1" ht="16.5" x14ac:dyDescent="0.25">
      <c r="A45" s="17">
        <v>2017</v>
      </c>
      <c r="B45" s="15">
        <f>N$45*B52</f>
        <v>5228.5875067127399</v>
      </c>
      <c r="C45" s="15">
        <f>N$45*C52</f>
        <v>3366.2806533136077</v>
      </c>
      <c r="D45" s="15">
        <f>N$45*D52</f>
        <v>5014.5678080676653</v>
      </c>
      <c r="E45" s="15">
        <f>N$45*E52</f>
        <v>5330.8580929703548</v>
      </c>
      <c r="F45" s="15">
        <f>N$45*F52</f>
        <v>6859.7158574027353</v>
      </c>
      <c r="G45" s="15">
        <f>N$45*G52</f>
        <v>6679.2838009569959</v>
      </c>
      <c r="H45" s="15">
        <f>N$45*H52</f>
        <v>5214.6667646590658</v>
      </c>
      <c r="I45" s="15">
        <f>N$45*I52</f>
        <v>3273.5785100868375</v>
      </c>
      <c r="J45" s="15">
        <f>N$45*J52</f>
        <v>2386.163946346272</v>
      </c>
      <c r="K45" s="15">
        <f>N$45*K52</f>
        <v>3688.5959935960532</v>
      </c>
      <c r="L45" s="15">
        <f>N$45*L52</f>
        <v>5848.0141567182882</v>
      </c>
      <c r="M45" s="15">
        <f>N$45*M52</f>
        <v>7644.6869091693825</v>
      </c>
      <c r="N45" s="33">
        <v>60535</v>
      </c>
    </row>
    <row r="47" spans="1:15" x14ac:dyDescent="0.2">
      <c r="A47" s="29" t="s">
        <v>26</v>
      </c>
    </row>
    <row r="50" spans="2:13" x14ac:dyDescent="0.2">
      <c r="B50" s="34">
        <f>(B43*1)/N$43</f>
        <v>0.11425609757857462</v>
      </c>
      <c r="C50" s="34">
        <f>(C43*1)/N$43</f>
        <v>5.7502150370561993E-2</v>
      </c>
      <c r="D50" s="34">
        <f>(D43*1)/N$43</f>
        <v>7.792262205087265E-2</v>
      </c>
      <c r="E50" s="34">
        <f>(E43*1)/N$43</f>
        <v>9.9894246629151501E-2</v>
      </c>
      <c r="F50" s="34">
        <f>(F43*1)/N$43</f>
        <v>0.11931103114018861</v>
      </c>
      <c r="G50" s="34">
        <f>(G43*1)/N$43</f>
        <v>0.10690180795644309</v>
      </c>
      <c r="H50" s="34">
        <f>(H43*1)/N$43</f>
        <v>0.10097069199376855</v>
      </c>
      <c r="I50" s="34">
        <f>(I43*1)/N$43</f>
        <v>6.3107159247510744E-2</v>
      </c>
      <c r="J50" s="34">
        <f>(J43*1)/N$43</f>
        <v>3.5567461480112417E-2</v>
      </c>
      <c r="K50" s="34">
        <f>(K43*1)/N$43</f>
        <v>4.7485808642652692E-2</v>
      </c>
      <c r="L50" s="34">
        <f>(L43*1)/N$43</f>
        <v>7.4769091711588076E-2</v>
      </c>
      <c r="M50" s="34">
        <f>(M43*1)/N$43</f>
        <v>0.10231183119857504</v>
      </c>
    </row>
    <row r="51" spans="2:13" x14ac:dyDescent="0.2">
      <c r="B51" s="34">
        <f>(B44*1)/N$44</f>
        <v>5.8489834748599416E-2</v>
      </c>
      <c r="C51" s="34">
        <f>(C44*1)/N$44</f>
        <v>5.3715513900144465E-2</v>
      </c>
      <c r="D51" s="34">
        <f>(D44*1)/N$44</f>
        <v>8.7752369543004125E-2</v>
      </c>
      <c r="E51" s="34">
        <f>(E44*1)/N$44</f>
        <v>7.6230576794334232E-2</v>
      </c>
      <c r="F51" s="34">
        <f>(F44*1)/N$44</f>
        <v>0.10732532327965892</v>
      </c>
      <c r="G51" s="34">
        <f>(G44*1)/N$44</f>
        <v>0.11377329903808886</v>
      </c>
      <c r="H51" s="34">
        <f>(H44*1)/N$44</f>
        <v>7.1315316585039285E-2</v>
      </c>
      <c r="I51" s="34">
        <f>(I44*1)/N$44</f>
        <v>4.504774320848455E-2</v>
      </c>
      <c r="J51" s="34">
        <f>(J44*1)/N$44</f>
        <v>4.3268383777879567E-2</v>
      </c>
      <c r="K51" s="34">
        <f>(K44*1)/N$44</f>
        <v>7.4380747683309253E-2</v>
      </c>
      <c r="L51" s="34">
        <f>(L44*1)/N$44</f>
        <v>0.11844191536591382</v>
      </c>
      <c r="M51" s="34">
        <f>(M44*1)/N$44</f>
        <v>0.1502589760755435</v>
      </c>
    </row>
    <row r="52" spans="2:13" x14ac:dyDescent="0.2">
      <c r="B52" s="34">
        <f>AVERAGE(B50:B51)</f>
        <v>8.6372966163587014E-2</v>
      </c>
      <c r="C52" s="34">
        <f t="shared" ref="C52:M52" si="4">AVERAGE(C50:C51)</f>
        <v>5.5608832135353226E-2</v>
      </c>
      <c r="D52" s="34">
        <f t="shared" si="4"/>
        <v>8.2837495796938387E-2</v>
      </c>
      <c r="E52" s="34">
        <f t="shared" si="4"/>
        <v>8.8062411711742866E-2</v>
      </c>
      <c r="F52" s="34">
        <f t="shared" si="4"/>
        <v>0.11331817720992376</v>
      </c>
      <c r="G52" s="34">
        <f t="shared" si="4"/>
        <v>0.11033755349726598</v>
      </c>
      <c r="H52" s="34">
        <f t="shared" si="4"/>
        <v>8.6143004289403913E-2</v>
      </c>
      <c r="I52" s="34">
        <f t="shared" si="4"/>
        <v>5.4077451227997647E-2</v>
      </c>
      <c r="J52" s="34">
        <f t="shared" si="4"/>
        <v>3.9417922628995988E-2</v>
      </c>
      <c r="K52" s="34">
        <f t="shared" si="4"/>
        <v>6.0933278162980969E-2</v>
      </c>
      <c r="L52" s="34">
        <f t="shared" si="4"/>
        <v>9.6605503538750942E-2</v>
      </c>
      <c r="M52" s="34">
        <f t="shared" si="4"/>
        <v>0.12628540363705926</v>
      </c>
    </row>
    <row r="53" spans="2:13" x14ac:dyDescent="0.2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</row>
  </sheetData>
  <phoneticPr fontId="0" type="noConversion"/>
  <pageMargins left="0.75" right="0.75" top="1" bottom="1" header="0" footer="0"/>
  <pageSetup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AED2F5-42ED-48E1-9BA1-6644857AB3B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23904E-F8DD-49BF-BE29-C3D740E66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0B9433-0150-4C8D-923E-35743C4BE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PRECIOS</vt:lpstr>
      <vt:lpstr>AREA</vt:lpstr>
      <vt:lpstr>PRODUCCION</vt:lpstr>
    </vt:vector>
  </TitlesOfParts>
  <Company>MINAGRICULTURA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cpereira</dc:creator>
  <cp:lastModifiedBy>Martha Liliana Florez Peñaranda</cp:lastModifiedBy>
  <dcterms:created xsi:type="dcterms:W3CDTF">2011-02-09T11:30:32Z</dcterms:created>
  <dcterms:modified xsi:type="dcterms:W3CDTF">2018-08-30T13:31:15Z</dcterms:modified>
</cp:coreProperties>
</file>