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RONET3\Agronet\AdministraciónAgronet\Portal Agronet\Documentos publicados\Gremios\2018\"/>
    </mc:Choice>
  </mc:AlternateContent>
  <bookViews>
    <workbookView xWindow="0" yWindow="0" windowWidth="28800" windowHeight="12435" activeTab="1"/>
  </bookViews>
  <sheets>
    <sheet name="Área " sheetId="1" r:id="rId1"/>
    <sheet name="Producción" sheetId="2" r:id="rId2"/>
    <sheet name="Rendimiento" sheetId="6" r:id="rId3"/>
  </sheets>
  <calcPr calcId="152511"/>
</workbook>
</file>

<file path=xl/calcChain.xml><?xml version="1.0" encoding="utf-8"?>
<calcChain xmlns="http://schemas.openxmlformats.org/spreadsheetml/2006/main">
  <c r="C37" i="6" l="1"/>
  <c r="B38" i="2"/>
  <c r="H38" i="2"/>
  <c r="D37" i="6" s="1"/>
  <c r="G38" i="2"/>
  <c r="F38" i="2" l="1"/>
  <c r="B37" i="6" s="1"/>
  <c r="B37" i="2"/>
  <c r="G37" i="2"/>
  <c r="H37" i="2"/>
  <c r="D36" i="6" s="1"/>
  <c r="B36" i="1"/>
  <c r="F37" i="2" l="1"/>
  <c r="B36" i="6"/>
  <c r="C36" i="6"/>
  <c r="A7" i="6"/>
  <c r="A7" i="2"/>
  <c r="H36" i="2" l="1"/>
  <c r="D35" i="6" s="1"/>
  <c r="G36" i="2"/>
  <c r="B36" i="2"/>
  <c r="B35" i="1"/>
  <c r="C35" i="6" l="1"/>
  <c r="F36" i="2"/>
  <c r="B35" i="6" s="1"/>
  <c r="B34" i="1"/>
  <c r="H35" i="2"/>
  <c r="D34" i="6" s="1"/>
  <c r="G35" i="2"/>
  <c r="F35" i="2" s="1"/>
  <c r="B34" i="6" s="1"/>
  <c r="B35" i="2"/>
  <c r="C34" i="6" l="1"/>
  <c r="C12" i="6"/>
  <c r="D12" i="6"/>
  <c r="C13" i="6"/>
  <c r="D13" i="6"/>
  <c r="C14" i="6"/>
  <c r="D14" i="6"/>
  <c r="B17" i="6"/>
  <c r="C17" i="6"/>
  <c r="D17" i="6"/>
  <c r="B18" i="6"/>
  <c r="C18" i="6"/>
  <c r="D18" i="6"/>
  <c r="C24" i="6"/>
  <c r="D24" i="6"/>
  <c r="C25" i="6"/>
  <c r="D25" i="6"/>
  <c r="C26" i="6"/>
  <c r="D26" i="6"/>
  <c r="B29" i="6"/>
  <c r="C29" i="6"/>
  <c r="D29" i="6"/>
  <c r="B30" i="6"/>
  <c r="C30" i="6"/>
  <c r="D30" i="6"/>
  <c r="C10" i="6"/>
  <c r="G12" i="2"/>
  <c r="C11" i="6" s="1"/>
  <c r="H12" i="2"/>
  <c r="D11" i="6" s="1"/>
  <c r="G13" i="2"/>
  <c r="H13" i="2"/>
  <c r="G14" i="2"/>
  <c r="H14" i="2"/>
  <c r="G15" i="2"/>
  <c r="F15" i="2" s="1"/>
  <c r="B14" i="6" s="1"/>
  <c r="H15" i="2"/>
  <c r="G16" i="2"/>
  <c r="C15" i="6" s="1"/>
  <c r="H16" i="2"/>
  <c r="D15" i="6" s="1"/>
  <c r="G17" i="2"/>
  <c r="C16" i="6" s="1"/>
  <c r="H17" i="2"/>
  <c r="D16" i="6" s="1"/>
  <c r="G18" i="2"/>
  <c r="F18" i="2" s="1"/>
  <c r="H18" i="2"/>
  <c r="G19" i="2"/>
  <c r="H19" i="2"/>
  <c r="G20" i="2"/>
  <c r="C19" i="6" s="1"/>
  <c r="H20" i="2"/>
  <c r="D19" i="6" s="1"/>
  <c r="G21" i="2"/>
  <c r="C20" i="6" s="1"/>
  <c r="H21" i="2"/>
  <c r="D20" i="6" s="1"/>
  <c r="G22" i="2"/>
  <c r="C21" i="6" s="1"/>
  <c r="H22" i="2"/>
  <c r="D21" i="6" s="1"/>
  <c r="G23" i="2"/>
  <c r="H23" i="2"/>
  <c r="D22" i="6" s="1"/>
  <c r="G24" i="2"/>
  <c r="F24" i="2" s="1"/>
  <c r="B23" i="6" s="1"/>
  <c r="H24" i="2"/>
  <c r="D23" i="6" s="1"/>
  <c r="G25" i="2"/>
  <c r="H25" i="2"/>
  <c r="G26" i="2"/>
  <c r="H26" i="2"/>
  <c r="G27" i="2"/>
  <c r="H27" i="2"/>
  <c r="G28" i="2"/>
  <c r="C27" i="6" s="1"/>
  <c r="H28" i="2"/>
  <c r="D27" i="6" s="1"/>
  <c r="G29" i="2"/>
  <c r="H29" i="2"/>
  <c r="D28" i="6" s="1"/>
  <c r="G30" i="2"/>
  <c r="F30" i="2" s="1"/>
  <c r="H30" i="2"/>
  <c r="G31" i="2"/>
  <c r="H31" i="2"/>
  <c r="G32" i="2"/>
  <c r="C31" i="6" s="1"/>
  <c r="H32" i="2"/>
  <c r="D31" i="6" s="1"/>
  <c r="G33" i="2"/>
  <c r="H33" i="2"/>
  <c r="D32" i="6" s="1"/>
  <c r="G34" i="2"/>
  <c r="H34" i="2"/>
  <c r="D33" i="6" s="1"/>
  <c r="H11" i="2"/>
  <c r="D10" i="6" s="1"/>
  <c r="G11" i="2"/>
  <c r="F31" i="2"/>
  <c r="F19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11" i="2"/>
  <c r="B32" i="1"/>
  <c r="B33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0" i="1"/>
  <c r="F11" i="2" l="1"/>
  <c r="B10" i="6" s="1"/>
  <c r="F33" i="2"/>
  <c r="B32" i="6" s="1"/>
  <c r="F23" i="2"/>
  <c r="B22" i="6" s="1"/>
  <c r="F34" i="2"/>
  <c r="B33" i="6" s="1"/>
  <c r="F27" i="2"/>
  <c r="B26" i="6" s="1"/>
  <c r="C32" i="6"/>
  <c r="F21" i="2"/>
  <c r="B20" i="6" s="1"/>
  <c r="F29" i="2"/>
  <c r="B28" i="6" s="1"/>
  <c r="C28" i="6"/>
  <c r="C23" i="6"/>
  <c r="F17" i="2"/>
  <c r="B16" i="6" s="1"/>
  <c r="C22" i="6"/>
  <c r="F22" i="2"/>
  <c r="B21" i="6" s="1"/>
  <c r="C33" i="6"/>
  <c r="F16" i="2"/>
  <c r="B15" i="6" s="1"/>
  <c r="F26" i="2"/>
  <c r="B25" i="6" s="1"/>
  <c r="F25" i="2"/>
  <c r="B24" i="6" s="1"/>
  <c r="F13" i="2"/>
  <c r="B12" i="6" s="1"/>
  <c r="F28" i="2"/>
  <c r="B27" i="6" s="1"/>
  <c r="F20" i="2"/>
  <c r="B19" i="6" s="1"/>
  <c r="F32" i="2"/>
  <c r="B31" i="6" s="1"/>
  <c r="F14" i="2"/>
  <c r="B13" i="6" s="1"/>
  <c r="F12" i="2"/>
  <c r="B11" i="6" s="1"/>
</calcChain>
</file>

<file path=xl/sharedStrings.xml><?xml version="1.0" encoding="utf-8"?>
<sst xmlns="http://schemas.openxmlformats.org/spreadsheetml/2006/main" count="38" uniqueCount="17">
  <si>
    <t>Año</t>
  </si>
  <si>
    <t>Asociación de Bananeros de Colombia (AUGURA)</t>
  </si>
  <si>
    <t>Fuente: Asociación de Bananeros de Colombia (AUGURA)</t>
  </si>
  <si>
    <t>Total Nacional</t>
  </si>
  <si>
    <t>Superficie Cosechada  de Banano Exportación en Colombia</t>
  </si>
  <si>
    <t>Producción  de Banano Exportación en Colombia</t>
  </si>
  <si>
    <t>Cajas de 18,14 kg</t>
  </si>
  <si>
    <t>Toneladas</t>
  </si>
  <si>
    <t>Rendimiento de Banano Exportación en Colombia</t>
  </si>
  <si>
    <t>(Toneladas/hectárea)</t>
  </si>
  <si>
    <t>Hectáreas</t>
  </si>
  <si>
    <t xml:space="preserve">Nota: Para mayor información visitar la pagina web: </t>
  </si>
  <si>
    <t>http://www.augura.com.co/</t>
  </si>
  <si>
    <t>Magdalena y Guajira</t>
  </si>
  <si>
    <t>Urabá Antioqueño</t>
  </si>
  <si>
    <t>1990-2017</t>
  </si>
  <si>
    <t>Actualizado: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</si>
</sst>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0" xfId="1" applyFill="1" applyAlignment="1" applyProtection="1">
      <alignment horizontal="left"/>
    </xf>
    <xf numFmtId="3" fontId="0" fillId="2" borderId="7" xfId="0" applyNumberFormat="1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419100</xdr:colOff>
      <xdr:row>2</xdr:row>
      <xdr:rowOff>145415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2</xdr:row>
      <xdr:rowOff>145415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419100</xdr:colOff>
      <xdr:row>2</xdr:row>
      <xdr:rowOff>145415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gura.com.c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ugura.com.c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ugura.co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3"/>
  <sheetViews>
    <sheetView workbookViewId="0">
      <pane xSplit="1" ySplit="9" topLeftCell="B18" activePane="bottomRight" state="frozen"/>
      <selection pane="topRight" activeCell="B1" sqref="B1"/>
      <selection pane="bottomLeft" activeCell="A10" sqref="A10"/>
      <selection pane="bottomRight" activeCell="A44" sqref="A44"/>
    </sheetView>
  </sheetViews>
  <sheetFormatPr baseColWidth="10" defaultRowHeight="15" x14ac:dyDescent="0.25"/>
  <cols>
    <col min="1" max="1" width="11.42578125" style="1"/>
    <col min="2" max="2" width="13.42578125" style="1" customWidth="1"/>
    <col min="3" max="3" width="13.28515625" style="3" bestFit="1" customWidth="1"/>
    <col min="4" max="4" width="13.140625" style="3" bestFit="1" customWidth="1"/>
    <col min="5" max="16384" width="11.42578125" style="3"/>
  </cols>
  <sheetData>
    <row r="5" spans="1:4" x14ac:dyDescent="0.25">
      <c r="A5" s="2" t="s">
        <v>1</v>
      </c>
      <c r="B5" s="3"/>
    </row>
    <row r="6" spans="1:4" x14ac:dyDescent="0.25">
      <c r="A6" s="2" t="s">
        <v>4</v>
      </c>
      <c r="B6" s="3"/>
    </row>
    <row r="7" spans="1:4" x14ac:dyDescent="0.25">
      <c r="A7" s="2" t="s">
        <v>15</v>
      </c>
      <c r="B7" s="3"/>
    </row>
    <row r="8" spans="1:4" ht="15.75" thickBot="1" x14ac:dyDescent="0.3">
      <c r="D8" s="7" t="s">
        <v>10</v>
      </c>
    </row>
    <row r="9" spans="1:4" ht="30.75" thickBot="1" x14ac:dyDescent="0.3">
      <c r="A9" s="20" t="s">
        <v>0</v>
      </c>
      <c r="B9" s="20" t="s">
        <v>3</v>
      </c>
      <c r="C9" s="21" t="s">
        <v>14</v>
      </c>
      <c r="D9" s="21" t="s">
        <v>13</v>
      </c>
    </row>
    <row r="10" spans="1:4" x14ac:dyDescent="0.25">
      <c r="A10" s="11">
        <v>1990</v>
      </c>
      <c r="B10" s="10">
        <f>SUM(C10:D10)</f>
        <v>30350</v>
      </c>
      <c r="C10" s="10">
        <v>22250</v>
      </c>
      <c r="D10" s="10">
        <v>8100</v>
      </c>
    </row>
    <row r="11" spans="1:4" x14ac:dyDescent="0.25">
      <c r="A11" s="8">
        <v>1991</v>
      </c>
      <c r="B11" s="10">
        <f t="shared" ref="B11:B33" si="0">SUM(C11:D11)</f>
        <v>34858</v>
      </c>
      <c r="C11" s="9">
        <v>23850</v>
      </c>
      <c r="D11" s="9">
        <v>11008</v>
      </c>
    </row>
    <row r="12" spans="1:4" x14ac:dyDescent="0.25">
      <c r="A12" s="8">
        <v>1992</v>
      </c>
      <c r="B12" s="10">
        <f t="shared" si="0"/>
        <v>42070</v>
      </c>
      <c r="C12" s="9">
        <v>27570</v>
      </c>
      <c r="D12" s="9">
        <v>14500</v>
      </c>
    </row>
    <row r="13" spans="1:4" x14ac:dyDescent="0.25">
      <c r="A13" s="8">
        <v>1993</v>
      </c>
      <c r="B13" s="10">
        <f t="shared" si="0"/>
        <v>43084</v>
      </c>
      <c r="C13" s="9">
        <v>28834</v>
      </c>
      <c r="D13" s="9">
        <v>14250</v>
      </c>
    </row>
    <row r="14" spans="1:4" x14ac:dyDescent="0.25">
      <c r="A14" s="8">
        <v>1994</v>
      </c>
      <c r="B14" s="10">
        <f t="shared" si="0"/>
        <v>44500</v>
      </c>
      <c r="C14" s="9">
        <v>28000</v>
      </c>
      <c r="D14" s="9">
        <v>16500</v>
      </c>
    </row>
    <row r="15" spans="1:4" x14ac:dyDescent="0.25">
      <c r="A15" s="8">
        <v>1995</v>
      </c>
      <c r="B15" s="10">
        <f t="shared" si="0"/>
        <v>43780</v>
      </c>
      <c r="C15" s="9">
        <v>27280</v>
      </c>
      <c r="D15" s="9">
        <v>16500</v>
      </c>
    </row>
    <row r="16" spans="1:4" x14ac:dyDescent="0.25">
      <c r="A16" s="8">
        <v>1996</v>
      </c>
      <c r="B16" s="10">
        <f t="shared" si="0"/>
        <v>41292</v>
      </c>
      <c r="C16" s="9">
        <v>27254</v>
      </c>
      <c r="D16" s="9">
        <v>14038</v>
      </c>
    </row>
    <row r="17" spans="1:4" x14ac:dyDescent="0.25">
      <c r="A17" s="8">
        <v>1997</v>
      </c>
      <c r="B17" s="10">
        <f t="shared" si="0"/>
        <v>41142</v>
      </c>
      <c r="C17" s="9">
        <v>27436</v>
      </c>
      <c r="D17" s="9">
        <v>13706</v>
      </c>
    </row>
    <row r="18" spans="1:4" x14ac:dyDescent="0.25">
      <c r="A18" s="8">
        <v>1998</v>
      </c>
      <c r="B18" s="10">
        <f t="shared" si="0"/>
        <v>40650</v>
      </c>
      <c r="C18" s="9">
        <v>27150</v>
      </c>
      <c r="D18" s="9">
        <v>13500</v>
      </c>
    </row>
    <row r="19" spans="1:4" x14ac:dyDescent="0.25">
      <c r="A19" s="8">
        <v>1999</v>
      </c>
      <c r="B19" s="10">
        <f t="shared" si="0"/>
        <v>42532</v>
      </c>
      <c r="C19" s="9">
        <v>29532</v>
      </c>
      <c r="D19" s="9">
        <v>13000</v>
      </c>
    </row>
    <row r="20" spans="1:4" x14ac:dyDescent="0.25">
      <c r="A20" s="8">
        <v>2000</v>
      </c>
      <c r="B20" s="10">
        <f t="shared" si="0"/>
        <v>41086</v>
      </c>
      <c r="C20" s="9">
        <v>29586</v>
      </c>
      <c r="D20" s="9">
        <v>11500</v>
      </c>
    </row>
    <row r="21" spans="1:4" x14ac:dyDescent="0.25">
      <c r="A21" s="8">
        <v>2001</v>
      </c>
      <c r="B21" s="10">
        <f t="shared" si="0"/>
        <v>40801</v>
      </c>
      <c r="C21" s="9">
        <v>30801</v>
      </c>
      <c r="D21" s="9">
        <v>10000</v>
      </c>
    </row>
    <row r="22" spans="1:4" x14ac:dyDescent="0.25">
      <c r="A22" s="8">
        <v>2002</v>
      </c>
      <c r="B22" s="10">
        <f t="shared" si="0"/>
        <v>42267</v>
      </c>
      <c r="C22" s="9">
        <v>31000</v>
      </c>
      <c r="D22" s="9">
        <v>11267</v>
      </c>
    </row>
    <row r="23" spans="1:4" x14ac:dyDescent="0.25">
      <c r="A23" s="8">
        <v>2003</v>
      </c>
      <c r="B23" s="10">
        <f t="shared" si="0"/>
        <v>42760</v>
      </c>
      <c r="C23" s="9">
        <v>31460</v>
      </c>
      <c r="D23" s="9">
        <v>11300</v>
      </c>
    </row>
    <row r="24" spans="1:4" x14ac:dyDescent="0.25">
      <c r="A24" s="8">
        <v>2004</v>
      </c>
      <c r="B24" s="10">
        <f t="shared" si="0"/>
        <v>43595</v>
      </c>
      <c r="C24" s="9">
        <v>32180</v>
      </c>
      <c r="D24" s="9">
        <v>11415</v>
      </c>
    </row>
    <row r="25" spans="1:4" x14ac:dyDescent="0.25">
      <c r="A25" s="8">
        <v>2005</v>
      </c>
      <c r="B25" s="10">
        <f t="shared" si="0"/>
        <v>43582</v>
      </c>
      <c r="C25" s="9">
        <v>32282</v>
      </c>
      <c r="D25" s="9">
        <v>11300</v>
      </c>
    </row>
    <row r="26" spans="1:4" x14ac:dyDescent="0.25">
      <c r="A26" s="8">
        <v>2006</v>
      </c>
      <c r="B26" s="10">
        <f t="shared" si="0"/>
        <v>43654</v>
      </c>
      <c r="C26" s="9">
        <v>32354</v>
      </c>
      <c r="D26" s="9">
        <v>11300</v>
      </c>
    </row>
    <row r="27" spans="1:4" x14ac:dyDescent="0.25">
      <c r="A27" s="8">
        <v>2007</v>
      </c>
      <c r="B27" s="10">
        <f t="shared" si="0"/>
        <v>42826.84</v>
      </c>
      <c r="C27" s="9">
        <v>32326.84</v>
      </c>
      <c r="D27" s="9">
        <v>10500</v>
      </c>
    </row>
    <row r="28" spans="1:4" x14ac:dyDescent="0.25">
      <c r="A28" s="8">
        <v>2008</v>
      </c>
      <c r="B28" s="10">
        <f t="shared" si="0"/>
        <v>43500</v>
      </c>
      <c r="C28" s="9">
        <v>32500</v>
      </c>
      <c r="D28" s="9">
        <v>11000</v>
      </c>
    </row>
    <row r="29" spans="1:4" x14ac:dyDescent="0.25">
      <c r="A29" s="8">
        <v>2009</v>
      </c>
      <c r="B29" s="10">
        <f t="shared" si="0"/>
        <v>46500</v>
      </c>
      <c r="C29" s="9">
        <v>33500</v>
      </c>
      <c r="D29" s="9">
        <v>13000</v>
      </c>
    </row>
    <row r="30" spans="1:4" x14ac:dyDescent="0.25">
      <c r="A30" s="8">
        <v>2010</v>
      </c>
      <c r="B30" s="10">
        <f t="shared" si="0"/>
        <v>46000</v>
      </c>
      <c r="C30" s="9">
        <v>33500</v>
      </c>
      <c r="D30" s="9">
        <v>12500</v>
      </c>
    </row>
    <row r="31" spans="1:4" x14ac:dyDescent="0.25">
      <c r="A31" s="8">
        <v>2011</v>
      </c>
      <c r="B31" s="10">
        <f t="shared" si="0"/>
        <v>47443</v>
      </c>
      <c r="C31" s="9">
        <v>34800</v>
      </c>
      <c r="D31" s="9">
        <v>12643</v>
      </c>
    </row>
    <row r="32" spans="1:4" x14ac:dyDescent="0.25">
      <c r="A32" s="8">
        <v>2012</v>
      </c>
      <c r="B32" s="10">
        <f t="shared" si="0"/>
        <v>48302</v>
      </c>
      <c r="C32" s="9">
        <v>35102</v>
      </c>
      <c r="D32" s="9">
        <v>13200</v>
      </c>
    </row>
    <row r="33" spans="1:8" x14ac:dyDescent="0.25">
      <c r="A33" s="8">
        <v>2013</v>
      </c>
      <c r="B33" s="10">
        <f t="shared" si="0"/>
        <v>48325</v>
      </c>
      <c r="C33" s="9">
        <v>35425</v>
      </c>
      <c r="D33" s="9">
        <v>12900</v>
      </c>
    </row>
    <row r="34" spans="1:8" x14ac:dyDescent="0.25">
      <c r="A34" s="8">
        <v>2014</v>
      </c>
      <c r="B34" s="10">
        <f t="shared" ref="B34:B35" si="1">SUM(C34:D34)</f>
        <v>46694</v>
      </c>
      <c r="C34" s="9">
        <v>34302</v>
      </c>
      <c r="D34" s="9">
        <v>12392</v>
      </c>
      <c r="E34" s="6"/>
    </row>
    <row r="35" spans="1:8" x14ac:dyDescent="0.25">
      <c r="A35" s="8">
        <v>2015</v>
      </c>
      <c r="B35" s="10">
        <f t="shared" si="1"/>
        <v>47407</v>
      </c>
      <c r="C35" s="9">
        <v>34267</v>
      </c>
      <c r="D35" s="9">
        <v>13140</v>
      </c>
      <c r="E35" s="6"/>
      <c r="H35" s="6"/>
    </row>
    <row r="36" spans="1:8" x14ac:dyDescent="0.25">
      <c r="A36" s="8">
        <v>2016</v>
      </c>
      <c r="B36" s="10">
        <f t="shared" ref="B36" si="2">SUM(C36:D36)</f>
        <v>47272</v>
      </c>
      <c r="C36" s="9">
        <v>34054</v>
      </c>
      <c r="D36" s="9">
        <v>13218</v>
      </c>
      <c r="E36" s="6"/>
      <c r="H36" s="6"/>
    </row>
    <row r="37" spans="1:8" x14ac:dyDescent="0.25">
      <c r="A37" s="8">
        <v>2017</v>
      </c>
      <c r="B37" s="10">
        <v>49303</v>
      </c>
      <c r="C37" s="9">
        <v>34789</v>
      </c>
      <c r="D37" s="9">
        <v>14518</v>
      </c>
      <c r="E37" s="6"/>
    </row>
    <row r="38" spans="1:8" x14ac:dyDescent="0.25">
      <c r="A38" s="18"/>
      <c r="B38" s="19"/>
      <c r="C38" s="19"/>
      <c r="D38" s="19"/>
      <c r="E38" s="6"/>
    </row>
    <row r="39" spans="1:8" x14ac:dyDescent="0.25">
      <c r="A39" s="4" t="s">
        <v>2</v>
      </c>
      <c r="B39" s="4"/>
    </row>
    <row r="40" spans="1:8" x14ac:dyDescent="0.25">
      <c r="A40" s="4" t="s">
        <v>11</v>
      </c>
    </row>
    <row r="41" spans="1:8" x14ac:dyDescent="0.25">
      <c r="A41" s="12" t="s">
        <v>12</v>
      </c>
    </row>
    <row r="43" spans="1:8" x14ac:dyDescent="0.25">
      <c r="A43" s="2" t="s">
        <v>16</v>
      </c>
    </row>
  </sheetData>
  <hyperlinks>
    <hyperlink ref="A4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64"/>
  <sheetViews>
    <sheetView tabSelected="1" workbookViewId="0">
      <pane xSplit="1" ySplit="10" topLeftCell="B23" activePane="bottomRight" state="frozen"/>
      <selection pane="topRight" activeCell="B1" sqref="B1"/>
      <selection pane="bottomLeft" activeCell="A11" sqref="A11"/>
      <selection pane="bottomRight" activeCell="A45" sqref="A45"/>
    </sheetView>
  </sheetViews>
  <sheetFormatPr baseColWidth="10" defaultRowHeight="15" x14ac:dyDescent="0.25"/>
  <cols>
    <col min="1" max="1" width="11.42578125" style="1"/>
    <col min="2" max="2" width="15.85546875" style="1" customWidth="1"/>
    <col min="3" max="3" width="15.7109375" style="3" customWidth="1"/>
    <col min="4" max="4" width="13.140625" style="3" bestFit="1" customWidth="1"/>
    <col min="5" max="5" width="2.85546875" style="3" customWidth="1"/>
    <col min="6" max="6" width="14.140625" style="3" customWidth="1"/>
    <col min="7" max="16384" width="11.42578125" style="3"/>
  </cols>
  <sheetData>
    <row r="5" spans="1:8" x14ac:dyDescent="0.25">
      <c r="A5" s="2" t="s">
        <v>1</v>
      </c>
      <c r="B5" s="3"/>
    </row>
    <row r="6" spans="1:8" x14ac:dyDescent="0.25">
      <c r="A6" s="2" t="s">
        <v>5</v>
      </c>
      <c r="B6" s="3"/>
    </row>
    <row r="7" spans="1:8" x14ac:dyDescent="0.25">
      <c r="A7" s="2" t="str">
        <f>+'Área '!A7</f>
        <v>1990-2017</v>
      </c>
      <c r="B7" s="3"/>
    </row>
    <row r="8" spans="1:8" ht="15.75" thickBot="1" x14ac:dyDescent="0.3"/>
    <row r="9" spans="1:8" ht="15.75" thickBot="1" x14ac:dyDescent="0.3">
      <c r="B9" s="29" t="s">
        <v>6</v>
      </c>
      <c r="C9" s="30"/>
      <c r="D9" s="31"/>
      <c r="F9" s="29" t="s">
        <v>7</v>
      </c>
      <c r="G9" s="30"/>
      <c r="H9" s="31"/>
    </row>
    <row r="10" spans="1:8" ht="45.75" thickBot="1" x14ac:dyDescent="0.3">
      <c r="A10" s="20" t="s">
        <v>0</v>
      </c>
      <c r="B10" s="20" t="s">
        <v>3</v>
      </c>
      <c r="C10" s="21" t="s">
        <v>14</v>
      </c>
      <c r="D10" s="21" t="s">
        <v>13</v>
      </c>
      <c r="E10" s="16"/>
      <c r="F10" s="22" t="s">
        <v>3</v>
      </c>
      <c r="G10" s="21" t="s">
        <v>14</v>
      </c>
      <c r="H10" s="21" t="s">
        <v>13</v>
      </c>
    </row>
    <row r="11" spans="1:8" x14ac:dyDescent="0.25">
      <c r="A11" s="11">
        <v>1990</v>
      </c>
      <c r="B11" s="10">
        <f>SUM(C11:D11)</f>
        <v>56579520</v>
      </c>
      <c r="C11" s="10">
        <v>41636208</v>
      </c>
      <c r="D11" s="13">
        <v>14943312</v>
      </c>
      <c r="E11" s="16"/>
      <c r="F11" s="15">
        <f t="shared" ref="F11:F34" si="0">SUM(G11:H11)</f>
        <v>1026352.4927999999</v>
      </c>
      <c r="G11" s="9">
        <f>C11*18.14/1000</f>
        <v>755280.81311999995</v>
      </c>
      <c r="H11" s="9">
        <f>D11*18.14/1000</f>
        <v>271071.67968</v>
      </c>
    </row>
    <row r="12" spans="1:8" x14ac:dyDescent="0.25">
      <c r="A12" s="8">
        <v>1991</v>
      </c>
      <c r="B12" s="10">
        <f t="shared" ref="B12:B34" si="1">SUM(C12:D12)</f>
        <v>69810378</v>
      </c>
      <c r="C12" s="9">
        <v>51000038</v>
      </c>
      <c r="D12" s="14">
        <v>18810340</v>
      </c>
      <c r="E12" s="16"/>
      <c r="F12" s="15">
        <f t="shared" si="0"/>
        <v>1266360.2569200001</v>
      </c>
      <c r="G12" s="9">
        <f t="shared" ref="G12:G34" si="2">C12*18.14/1000</f>
        <v>925140.68932</v>
      </c>
      <c r="H12" s="9">
        <f t="shared" ref="H12:H34" si="3">D12*18.14/1000</f>
        <v>341219.56760000001</v>
      </c>
    </row>
    <row r="13" spans="1:8" x14ac:dyDescent="0.25">
      <c r="A13" s="8">
        <v>1992</v>
      </c>
      <c r="B13" s="10">
        <f t="shared" si="1"/>
        <v>74740962</v>
      </c>
      <c r="C13" s="9">
        <v>50033105</v>
      </c>
      <c r="D13" s="14">
        <v>24707857</v>
      </c>
      <c r="E13" s="16"/>
      <c r="F13" s="15">
        <f t="shared" si="0"/>
        <v>1355801.0506800001</v>
      </c>
      <c r="G13" s="9">
        <f t="shared" si="2"/>
        <v>907600.52470000007</v>
      </c>
      <c r="H13" s="9">
        <f t="shared" si="3"/>
        <v>448200.52598000003</v>
      </c>
    </row>
    <row r="14" spans="1:8" x14ac:dyDescent="0.25">
      <c r="A14" s="8">
        <v>1993</v>
      </c>
      <c r="B14" s="10">
        <f t="shared" si="1"/>
        <v>82144425</v>
      </c>
      <c r="C14" s="9">
        <v>56175422</v>
      </c>
      <c r="D14" s="14">
        <v>25969003</v>
      </c>
      <c r="E14" s="16"/>
      <c r="F14" s="15">
        <f t="shared" si="0"/>
        <v>1490099.8695</v>
      </c>
      <c r="G14" s="9">
        <f t="shared" si="2"/>
        <v>1019022.1550800001</v>
      </c>
      <c r="H14" s="9">
        <f t="shared" si="3"/>
        <v>471077.71442000003</v>
      </c>
    </row>
    <row r="15" spans="1:8" x14ac:dyDescent="0.25">
      <c r="A15" s="8">
        <v>1994</v>
      </c>
      <c r="B15" s="10">
        <f t="shared" si="1"/>
        <v>86656763</v>
      </c>
      <c r="C15" s="9">
        <v>56020363</v>
      </c>
      <c r="D15" s="14">
        <v>30636400</v>
      </c>
      <c r="E15" s="16"/>
      <c r="F15" s="15">
        <f t="shared" si="0"/>
        <v>1571953.6808199999</v>
      </c>
      <c r="G15" s="9">
        <f t="shared" si="2"/>
        <v>1016209.38482</v>
      </c>
      <c r="H15" s="9">
        <f t="shared" si="3"/>
        <v>555744.29599999997</v>
      </c>
    </row>
    <row r="16" spans="1:8" x14ac:dyDescent="0.25">
      <c r="A16" s="8">
        <v>1995</v>
      </c>
      <c r="B16" s="10">
        <f t="shared" si="1"/>
        <v>73628624</v>
      </c>
      <c r="C16" s="9">
        <v>45957700</v>
      </c>
      <c r="D16" s="14">
        <v>27670924</v>
      </c>
      <c r="E16" s="16"/>
      <c r="F16" s="15">
        <f t="shared" si="0"/>
        <v>1335623.23936</v>
      </c>
      <c r="G16" s="9">
        <f t="shared" si="2"/>
        <v>833672.67799999996</v>
      </c>
      <c r="H16" s="9">
        <f t="shared" si="3"/>
        <v>501950.56135999999</v>
      </c>
    </row>
    <row r="17" spans="1:8" x14ac:dyDescent="0.25">
      <c r="A17" s="8">
        <v>1996</v>
      </c>
      <c r="B17" s="10">
        <f t="shared" si="1"/>
        <v>77536475</v>
      </c>
      <c r="C17" s="9">
        <v>54482765</v>
      </c>
      <c r="D17" s="14">
        <v>23053710</v>
      </c>
      <c r="E17" s="16"/>
      <c r="F17" s="15">
        <f t="shared" si="0"/>
        <v>1406511.6565</v>
      </c>
      <c r="G17" s="9">
        <f t="shared" si="2"/>
        <v>988317.35710000002</v>
      </c>
      <c r="H17" s="9">
        <f t="shared" si="3"/>
        <v>418194.29940000002</v>
      </c>
    </row>
    <row r="18" spans="1:8" x14ac:dyDescent="0.25">
      <c r="A18" s="8">
        <v>1997</v>
      </c>
      <c r="B18" s="10">
        <f t="shared" si="1"/>
        <v>83203911</v>
      </c>
      <c r="C18" s="9">
        <v>59039311</v>
      </c>
      <c r="D18" s="14">
        <v>24164600</v>
      </c>
      <c r="E18" s="16"/>
      <c r="F18" s="15">
        <f t="shared" si="0"/>
        <v>1509318.9455400002</v>
      </c>
      <c r="G18" s="9">
        <f t="shared" si="2"/>
        <v>1070973.1015400002</v>
      </c>
      <c r="H18" s="9">
        <f t="shared" si="3"/>
        <v>438345.84399999998</v>
      </c>
    </row>
    <row r="19" spans="1:8" x14ac:dyDescent="0.25">
      <c r="A19" s="8">
        <v>1998</v>
      </c>
      <c r="B19" s="10">
        <f t="shared" si="1"/>
        <v>79148456</v>
      </c>
      <c r="C19" s="9">
        <v>56460461</v>
      </c>
      <c r="D19" s="14">
        <v>22687995</v>
      </c>
      <c r="E19" s="16"/>
      <c r="F19" s="15">
        <f t="shared" si="0"/>
        <v>1435752.99184</v>
      </c>
      <c r="G19" s="9">
        <f t="shared" si="2"/>
        <v>1024192.76254</v>
      </c>
      <c r="H19" s="9">
        <f t="shared" si="3"/>
        <v>411560.22930000001</v>
      </c>
    </row>
    <row r="20" spans="1:8" x14ac:dyDescent="0.25">
      <c r="A20" s="8">
        <v>1999</v>
      </c>
      <c r="B20" s="10">
        <f t="shared" si="1"/>
        <v>90940877</v>
      </c>
      <c r="C20" s="9">
        <v>67562943</v>
      </c>
      <c r="D20" s="14">
        <v>23377934</v>
      </c>
      <c r="E20" s="16"/>
      <c r="F20" s="15">
        <f t="shared" si="0"/>
        <v>1649667.50878</v>
      </c>
      <c r="G20" s="9">
        <f t="shared" si="2"/>
        <v>1225591.78602</v>
      </c>
      <c r="H20" s="9">
        <f t="shared" si="3"/>
        <v>424075.72275999998</v>
      </c>
    </row>
    <row r="21" spans="1:8" x14ac:dyDescent="0.25">
      <c r="A21" s="8">
        <v>2000</v>
      </c>
      <c r="B21" s="10">
        <f t="shared" si="1"/>
        <v>84012311.257328361</v>
      </c>
      <c r="C21" s="9">
        <v>62433376.257328354</v>
      </c>
      <c r="D21" s="14">
        <v>21578935</v>
      </c>
      <c r="E21" s="16"/>
      <c r="F21" s="15">
        <f t="shared" si="0"/>
        <v>1523983.3262079365</v>
      </c>
      <c r="G21" s="9">
        <f t="shared" si="2"/>
        <v>1132541.4453079365</v>
      </c>
      <c r="H21" s="9">
        <f t="shared" si="3"/>
        <v>391441.88090000005</v>
      </c>
    </row>
    <row r="22" spans="1:8" x14ac:dyDescent="0.25">
      <c r="A22" s="8">
        <v>2001</v>
      </c>
      <c r="B22" s="10">
        <f t="shared" si="1"/>
        <v>75816715.569999993</v>
      </c>
      <c r="C22" s="9">
        <v>56892465</v>
      </c>
      <c r="D22" s="14">
        <v>18924250.57</v>
      </c>
      <c r="E22" s="16"/>
      <c r="F22" s="15">
        <f t="shared" si="0"/>
        <v>1375315.2204398001</v>
      </c>
      <c r="G22" s="9">
        <f t="shared" si="2"/>
        <v>1032029.3151</v>
      </c>
      <c r="H22" s="9">
        <f t="shared" si="3"/>
        <v>343285.9053398</v>
      </c>
    </row>
    <row r="23" spans="1:8" x14ac:dyDescent="0.25">
      <c r="A23" s="8">
        <v>2002</v>
      </c>
      <c r="B23" s="10">
        <f t="shared" si="1"/>
        <v>78517868</v>
      </c>
      <c r="C23" s="9">
        <v>59391475</v>
      </c>
      <c r="D23" s="14">
        <v>19126393</v>
      </c>
      <c r="E23" s="16"/>
      <c r="F23" s="15">
        <f t="shared" si="0"/>
        <v>1424314.12552</v>
      </c>
      <c r="G23" s="9">
        <f t="shared" si="2"/>
        <v>1077361.3565</v>
      </c>
      <c r="H23" s="9">
        <f t="shared" si="3"/>
        <v>346952.76902000007</v>
      </c>
    </row>
    <row r="24" spans="1:8" x14ac:dyDescent="0.25">
      <c r="A24" s="8">
        <v>2003</v>
      </c>
      <c r="B24" s="10">
        <f t="shared" si="1"/>
        <v>77156705.764051363</v>
      </c>
      <c r="C24" s="9">
        <v>55851251.764051363</v>
      </c>
      <c r="D24" s="14">
        <v>21305454</v>
      </c>
      <c r="E24" s="16"/>
      <c r="F24" s="15">
        <f t="shared" si="0"/>
        <v>1399622.6425598918</v>
      </c>
      <c r="G24" s="9">
        <f t="shared" si="2"/>
        <v>1013141.7069998918</v>
      </c>
      <c r="H24" s="9">
        <f t="shared" si="3"/>
        <v>386480.93556000001</v>
      </c>
    </row>
    <row r="25" spans="1:8" x14ac:dyDescent="0.25">
      <c r="A25" s="8">
        <v>2004</v>
      </c>
      <c r="B25" s="10">
        <f t="shared" si="1"/>
        <v>76940267.007688135</v>
      </c>
      <c r="C25" s="9">
        <v>55133710.007688135</v>
      </c>
      <c r="D25" s="14">
        <v>21806557</v>
      </c>
      <c r="E25" s="16"/>
      <c r="F25" s="15">
        <f t="shared" si="0"/>
        <v>1395696.4435194628</v>
      </c>
      <c r="G25" s="9">
        <f t="shared" si="2"/>
        <v>1000125.4995394628</v>
      </c>
      <c r="H25" s="9">
        <f t="shared" si="3"/>
        <v>395570.94398000004</v>
      </c>
    </row>
    <row r="26" spans="1:8" x14ac:dyDescent="0.25">
      <c r="A26" s="8">
        <v>2005</v>
      </c>
      <c r="B26" s="10">
        <f t="shared" si="1"/>
        <v>82861263.676015392</v>
      </c>
      <c r="C26" s="9">
        <v>63514105.197329506</v>
      </c>
      <c r="D26" s="14">
        <v>19347158.478685889</v>
      </c>
      <c r="E26" s="16"/>
      <c r="F26" s="15">
        <f t="shared" si="0"/>
        <v>1503103.3230829192</v>
      </c>
      <c r="G26" s="9">
        <f t="shared" si="2"/>
        <v>1152145.8682795572</v>
      </c>
      <c r="H26" s="9">
        <f t="shared" si="3"/>
        <v>350957.45480336208</v>
      </c>
    </row>
    <row r="27" spans="1:8" x14ac:dyDescent="0.25">
      <c r="A27" s="8">
        <v>2006</v>
      </c>
      <c r="B27" s="10">
        <f t="shared" si="1"/>
        <v>83453935.478569046</v>
      </c>
      <c r="C27" s="9">
        <v>62546747.748569041</v>
      </c>
      <c r="D27" s="14">
        <v>20907187.730000004</v>
      </c>
      <c r="E27" s="16"/>
      <c r="F27" s="15">
        <f t="shared" si="0"/>
        <v>1513854.3895812426</v>
      </c>
      <c r="G27" s="9">
        <f t="shared" si="2"/>
        <v>1134598.0041590424</v>
      </c>
      <c r="H27" s="9">
        <f t="shared" si="3"/>
        <v>379256.38542220008</v>
      </c>
    </row>
    <row r="28" spans="1:8" x14ac:dyDescent="0.25">
      <c r="A28" s="8">
        <v>2007</v>
      </c>
      <c r="B28" s="10">
        <f t="shared" si="1"/>
        <v>90132457.998644114</v>
      </c>
      <c r="C28" s="9">
        <v>64145806.800887346</v>
      </c>
      <c r="D28" s="14">
        <v>25986651.197756771</v>
      </c>
      <c r="E28" s="16"/>
      <c r="F28" s="15">
        <f t="shared" si="0"/>
        <v>1635002.7880954046</v>
      </c>
      <c r="G28" s="9">
        <f t="shared" si="2"/>
        <v>1163604.9353680967</v>
      </c>
      <c r="H28" s="9">
        <f t="shared" si="3"/>
        <v>471397.85272730788</v>
      </c>
    </row>
    <row r="29" spans="1:8" x14ac:dyDescent="0.25">
      <c r="A29" s="8">
        <v>2008</v>
      </c>
      <c r="B29" s="10">
        <f t="shared" si="1"/>
        <v>100133468.00728013</v>
      </c>
      <c r="C29" s="9">
        <v>75356489.426775441</v>
      </c>
      <c r="D29" s="14">
        <v>24776978.580504686</v>
      </c>
      <c r="E29" s="16"/>
      <c r="F29" s="15">
        <f t="shared" si="0"/>
        <v>1816421.1096520617</v>
      </c>
      <c r="G29" s="9">
        <f t="shared" si="2"/>
        <v>1366966.7182017067</v>
      </c>
      <c r="H29" s="9">
        <f t="shared" si="3"/>
        <v>449454.391450355</v>
      </c>
    </row>
    <row r="30" spans="1:8" x14ac:dyDescent="0.25">
      <c r="A30" s="8">
        <v>2009</v>
      </c>
      <c r="B30" s="10">
        <f t="shared" si="1"/>
        <v>95682350.351916835</v>
      </c>
      <c r="C30" s="9">
        <v>71596101</v>
      </c>
      <c r="D30" s="14">
        <v>24086249.351916838</v>
      </c>
      <c r="E30" s="16"/>
      <c r="F30" s="15">
        <f t="shared" si="0"/>
        <v>1735677.8353837715</v>
      </c>
      <c r="G30" s="9">
        <f t="shared" si="2"/>
        <v>1298753.27214</v>
      </c>
      <c r="H30" s="9">
        <f t="shared" si="3"/>
        <v>436924.56324377144</v>
      </c>
    </row>
    <row r="31" spans="1:8" x14ac:dyDescent="0.25">
      <c r="A31" s="8">
        <v>2010</v>
      </c>
      <c r="B31" s="10">
        <f t="shared" si="1"/>
        <v>95864791.45528394</v>
      </c>
      <c r="C31" s="9">
        <v>71947855</v>
      </c>
      <c r="D31" s="14">
        <v>23916936.45528394</v>
      </c>
      <c r="E31" s="16"/>
      <c r="F31" s="15">
        <f t="shared" si="0"/>
        <v>1738987.3169988508</v>
      </c>
      <c r="G31" s="9">
        <f t="shared" si="2"/>
        <v>1305134.0897000001</v>
      </c>
      <c r="H31" s="9">
        <f t="shared" si="3"/>
        <v>433853.22729885066</v>
      </c>
    </row>
    <row r="32" spans="1:8" x14ac:dyDescent="0.25">
      <c r="A32" s="8">
        <v>2011</v>
      </c>
      <c r="B32" s="10">
        <f t="shared" si="1"/>
        <v>94223590.709999993</v>
      </c>
      <c r="C32" s="9">
        <v>70636662.50999999</v>
      </c>
      <c r="D32" s="14">
        <v>23586928.199999999</v>
      </c>
      <c r="E32" s="16"/>
      <c r="F32" s="15">
        <f t="shared" si="0"/>
        <v>1709215.9354793997</v>
      </c>
      <c r="G32" s="9">
        <f t="shared" si="2"/>
        <v>1281349.0579313999</v>
      </c>
      <c r="H32" s="9">
        <f t="shared" si="3"/>
        <v>427866.87754799996</v>
      </c>
    </row>
    <row r="33" spans="1:8" x14ac:dyDescent="0.25">
      <c r="A33" s="8">
        <v>2012</v>
      </c>
      <c r="B33" s="10">
        <f t="shared" si="1"/>
        <v>89396890.079999998</v>
      </c>
      <c r="C33" s="9">
        <v>64017948.079999998</v>
      </c>
      <c r="D33" s="9">
        <v>25378942</v>
      </c>
      <c r="F33" s="9">
        <f t="shared" si="0"/>
        <v>1621659.5860512001</v>
      </c>
      <c r="G33" s="9">
        <f t="shared" si="2"/>
        <v>1161285.5781712001</v>
      </c>
      <c r="H33" s="9">
        <f t="shared" si="3"/>
        <v>460374.00787999999</v>
      </c>
    </row>
    <row r="34" spans="1:8" x14ac:dyDescent="0.25">
      <c r="A34" s="8">
        <v>2013</v>
      </c>
      <c r="B34" s="10">
        <f t="shared" si="1"/>
        <v>94783160.815093711</v>
      </c>
      <c r="C34" s="9">
        <v>68149733.065093711</v>
      </c>
      <c r="D34" s="9">
        <v>26633427.75</v>
      </c>
      <c r="F34" s="9">
        <f t="shared" si="0"/>
        <v>1719366.5371857998</v>
      </c>
      <c r="G34" s="9">
        <f t="shared" si="2"/>
        <v>1236236.1578007999</v>
      </c>
      <c r="H34" s="9">
        <f t="shared" si="3"/>
        <v>483130.37938499998</v>
      </c>
    </row>
    <row r="35" spans="1:8" x14ac:dyDescent="0.25">
      <c r="A35" s="8">
        <v>2014</v>
      </c>
      <c r="B35" s="10">
        <f t="shared" ref="B35" si="4">SUM(C35:D35)</f>
        <v>82303892.49000001</v>
      </c>
      <c r="C35" s="9">
        <v>58450856.490000002</v>
      </c>
      <c r="D35" s="9">
        <v>23853036</v>
      </c>
      <c r="F35" s="9">
        <f t="shared" ref="F35" si="5">SUM(G35:H35)</f>
        <v>1492992.6097686002</v>
      </c>
      <c r="G35" s="9">
        <f t="shared" ref="G35" si="6">C35*18.14/1000</f>
        <v>1060298.5367286</v>
      </c>
      <c r="H35" s="9">
        <f t="shared" ref="H35" si="7">D35*18.14/1000</f>
        <v>432694.07304000005</v>
      </c>
    </row>
    <row r="36" spans="1:8" x14ac:dyDescent="0.25">
      <c r="A36" s="8">
        <v>2015</v>
      </c>
      <c r="B36" s="10">
        <f t="shared" ref="B36" si="8">SUM(C36:D36)</f>
        <v>94152175</v>
      </c>
      <c r="C36" s="9">
        <v>68234325</v>
      </c>
      <c r="D36" s="9">
        <v>25917850</v>
      </c>
      <c r="F36" s="9">
        <f t="shared" ref="F36" si="9">SUM(G36:H36)</f>
        <v>1707920.4545</v>
      </c>
      <c r="G36" s="9">
        <f t="shared" ref="G36" si="10">C36*18.14/1000</f>
        <v>1237770.6555000001</v>
      </c>
      <c r="H36" s="9">
        <f t="shared" ref="H36" si="11">D36*18.14/1000</f>
        <v>470149.799</v>
      </c>
    </row>
    <row r="37" spans="1:8" x14ac:dyDescent="0.25">
      <c r="A37" s="8">
        <v>2016</v>
      </c>
      <c r="B37" s="10">
        <f t="shared" ref="B37:B38" si="12">SUM(C37:D37)</f>
        <v>93418608.203600004</v>
      </c>
      <c r="C37" s="9">
        <v>66397752.407600001</v>
      </c>
      <c r="D37" s="9">
        <v>27020855.796</v>
      </c>
      <c r="F37" s="9">
        <f t="shared" ref="F37:F38" si="13">SUM(G37:H37)</f>
        <v>1694613.5528133041</v>
      </c>
      <c r="G37" s="9">
        <f t="shared" ref="G37:G38" si="14">C37*18.14/1000</f>
        <v>1204455.2286738642</v>
      </c>
      <c r="H37" s="9">
        <f t="shared" ref="H37:H38" si="15">D37*18.14/1000</f>
        <v>490158.32413944002</v>
      </c>
    </row>
    <row r="38" spans="1:8" x14ac:dyDescent="0.25">
      <c r="A38" s="8">
        <v>2017</v>
      </c>
      <c r="B38" s="10">
        <f t="shared" si="12"/>
        <v>98019152</v>
      </c>
      <c r="C38" s="28">
        <v>65146921</v>
      </c>
      <c r="D38" s="28">
        <v>32872231</v>
      </c>
      <c r="F38" s="9">
        <f t="shared" si="13"/>
        <v>1778067.4172800002</v>
      </c>
      <c r="G38" s="9">
        <f t="shared" si="14"/>
        <v>1181765.1469400001</v>
      </c>
      <c r="H38" s="9">
        <f t="shared" si="15"/>
        <v>596302.27034000005</v>
      </c>
    </row>
    <row r="39" spans="1:8" x14ac:dyDescent="0.25">
      <c r="A39" s="18"/>
      <c r="B39" s="4"/>
    </row>
    <row r="40" spans="1:8" x14ac:dyDescent="0.25">
      <c r="A40" s="4" t="s">
        <v>2</v>
      </c>
    </row>
    <row r="41" spans="1:8" x14ac:dyDescent="0.25">
      <c r="A41" s="4" t="s">
        <v>11</v>
      </c>
    </row>
    <row r="42" spans="1:8" x14ac:dyDescent="0.25">
      <c r="A42" s="12" t="s">
        <v>12</v>
      </c>
      <c r="B42" s="3"/>
      <c r="D42" s="5"/>
      <c r="F42" s="6"/>
    </row>
    <row r="43" spans="1:8" x14ac:dyDescent="0.25">
      <c r="B43" s="3"/>
      <c r="D43" s="5"/>
      <c r="F43" s="6"/>
    </row>
    <row r="44" spans="1:8" x14ac:dyDescent="0.25">
      <c r="A44" s="2" t="s">
        <v>16</v>
      </c>
      <c r="B44" s="3"/>
      <c r="D44" s="5"/>
      <c r="F44" s="6"/>
    </row>
    <row r="45" spans="1:8" x14ac:dyDescent="0.25">
      <c r="A45" s="3"/>
      <c r="B45" s="3"/>
      <c r="D45" s="5"/>
      <c r="F45" s="6"/>
    </row>
    <row r="46" spans="1:8" x14ac:dyDescent="0.25">
      <c r="A46" s="3"/>
      <c r="B46" s="3"/>
      <c r="D46" s="5"/>
      <c r="F46" s="6"/>
    </row>
    <row r="47" spans="1:8" x14ac:dyDescent="0.25">
      <c r="A47" s="3"/>
      <c r="B47" s="3"/>
      <c r="D47" s="5"/>
      <c r="F47" s="6"/>
    </row>
    <row r="48" spans="1:8" x14ac:dyDescent="0.25">
      <c r="A48" s="3"/>
      <c r="B48" s="3"/>
      <c r="D48" s="5"/>
      <c r="F48" s="6"/>
    </row>
    <row r="49" spans="1:6" x14ac:dyDescent="0.25">
      <c r="A49" s="24"/>
      <c r="B49" s="25"/>
      <c r="C49" s="25"/>
      <c r="D49" s="5"/>
      <c r="F49" s="6"/>
    </row>
    <row r="50" spans="1:6" x14ac:dyDescent="0.25">
      <c r="A50" s="26"/>
      <c r="B50" s="27"/>
      <c r="C50" s="27"/>
      <c r="F50" s="6"/>
    </row>
    <row r="51" spans="1:6" x14ac:dyDescent="0.25">
      <c r="A51" s="18"/>
      <c r="B51" s="19"/>
      <c r="C51" s="19"/>
      <c r="F51" s="6"/>
    </row>
    <row r="52" spans="1:6" x14ac:dyDescent="0.25">
      <c r="A52" s="18"/>
      <c r="B52" s="19"/>
      <c r="C52" s="19"/>
      <c r="F52" s="6"/>
    </row>
    <row r="53" spans="1:6" x14ac:dyDescent="0.25">
      <c r="A53" s="18"/>
      <c r="B53" s="19"/>
      <c r="C53" s="19"/>
      <c r="F53" s="6"/>
    </row>
    <row r="54" spans="1:6" x14ac:dyDescent="0.25">
      <c r="A54" s="3"/>
      <c r="B54" s="3"/>
      <c r="D54" s="5"/>
      <c r="F54" s="6"/>
    </row>
    <row r="55" spans="1:6" x14ac:dyDescent="0.25">
      <c r="A55" s="3"/>
      <c r="B55" s="3"/>
      <c r="D55" s="5"/>
      <c r="F55" s="6"/>
    </row>
    <row r="56" spans="1:6" x14ac:dyDescent="0.25">
      <c r="A56" s="3"/>
      <c r="B56" s="3"/>
      <c r="D56" s="5"/>
      <c r="F56" s="6"/>
    </row>
    <row r="57" spans="1:6" x14ac:dyDescent="0.25">
      <c r="A57" s="3"/>
      <c r="B57" s="3"/>
      <c r="D57" s="5"/>
      <c r="F57" s="6"/>
    </row>
    <row r="58" spans="1:6" x14ac:dyDescent="0.25">
      <c r="A58" s="3"/>
      <c r="B58" s="3"/>
      <c r="D58" s="5"/>
      <c r="F58" s="6"/>
    </row>
    <row r="59" spans="1:6" x14ac:dyDescent="0.25">
      <c r="A59" s="3"/>
      <c r="B59" s="3"/>
      <c r="D59" s="5"/>
      <c r="F59" s="6"/>
    </row>
    <row r="60" spans="1:6" x14ac:dyDescent="0.25">
      <c r="A60" s="3"/>
      <c r="B60" s="3"/>
      <c r="D60" s="5"/>
      <c r="F60" s="6"/>
    </row>
    <row r="61" spans="1:6" x14ac:dyDescent="0.25">
      <c r="A61" s="3"/>
      <c r="B61" s="3"/>
      <c r="D61" s="5"/>
      <c r="F61" s="6"/>
    </row>
    <row r="62" spans="1:6" x14ac:dyDescent="0.25">
      <c r="A62" s="3"/>
      <c r="B62" s="3"/>
      <c r="D62" s="5"/>
      <c r="F62" s="6"/>
    </row>
    <row r="63" spans="1:6" x14ac:dyDescent="0.25">
      <c r="A63" s="3"/>
      <c r="B63" s="3"/>
      <c r="D63" s="5"/>
    </row>
    <row r="64" spans="1:6" x14ac:dyDescent="0.25">
      <c r="A64" s="3"/>
    </row>
  </sheetData>
  <mergeCells count="2">
    <mergeCell ref="B9:D9"/>
    <mergeCell ref="F9:H9"/>
  </mergeCells>
  <hyperlinks>
    <hyperlink ref="A42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61"/>
  <sheetViews>
    <sheetView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A44" sqref="A44"/>
    </sheetView>
  </sheetViews>
  <sheetFormatPr baseColWidth="10" defaultRowHeight="15" x14ac:dyDescent="0.25"/>
  <cols>
    <col min="1" max="1" width="11.42578125" style="1"/>
    <col min="2" max="2" width="13.42578125" style="1" customWidth="1"/>
    <col min="3" max="3" width="13.28515625" style="3" bestFit="1" customWidth="1"/>
    <col min="4" max="4" width="13.140625" style="3" bestFit="1" customWidth="1"/>
    <col min="5" max="5" width="2.85546875" style="3" customWidth="1"/>
    <col min="6" max="6" width="13.5703125" style="3" bestFit="1" customWidth="1"/>
    <col min="7" max="16384" width="11.42578125" style="3"/>
  </cols>
  <sheetData>
    <row r="5" spans="1:8" x14ac:dyDescent="0.25">
      <c r="A5" s="2" t="s">
        <v>1</v>
      </c>
      <c r="B5" s="3"/>
    </row>
    <row r="6" spans="1:8" x14ac:dyDescent="0.25">
      <c r="A6" s="2" t="s">
        <v>8</v>
      </c>
      <c r="B6" s="3"/>
    </row>
    <row r="7" spans="1:8" x14ac:dyDescent="0.25">
      <c r="A7" s="2" t="str">
        <f>+'Área '!A7</f>
        <v>1990-2017</v>
      </c>
    </row>
    <row r="8" spans="1:8" ht="15.75" thickBot="1" x14ac:dyDescent="0.3">
      <c r="B8" s="32" t="s">
        <v>9</v>
      </c>
      <c r="C8" s="32"/>
      <c r="D8" s="32"/>
      <c r="F8" s="33"/>
      <c r="G8" s="33"/>
      <c r="H8" s="33"/>
    </row>
    <row r="9" spans="1:8" ht="30.75" thickBot="1" x14ac:dyDescent="0.3">
      <c r="A9" s="20" t="s">
        <v>0</v>
      </c>
      <c r="B9" s="23" t="s">
        <v>3</v>
      </c>
      <c r="C9" s="21" t="s">
        <v>14</v>
      </c>
      <c r="D9" s="21" t="s">
        <v>13</v>
      </c>
      <c r="F9" s="5"/>
      <c r="G9" s="5"/>
      <c r="H9" s="5"/>
    </row>
    <row r="10" spans="1:8" x14ac:dyDescent="0.25">
      <c r="A10" s="11">
        <v>1990</v>
      </c>
      <c r="B10" s="17">
        <f>Producción!F11/'Área '!B10</f>
        <v>33.817215578253702</v>
      </c>
      <c r="C10" s="17">
        <f>Producción!G11/'Área '!B10</f>
        <v>24.885694007248762</v>
      </c>
      <c r="D10" s="17">
        <f>Producción!H11/'Área '!D10</f>
        <v>33.465639466666666</v>
      </c>
    </row>
    <row r="11" spans="1:8" x14ac:dyDescent="0.25">
      <c r="A11" s="8">
        <v>1991</v>
      </c>
      <c r="B11" s="17">
        <f>Producción!F12/'Área '!B11</f>
        <v>36.329114031786105</v>
      </c>
      <c r="C11" s="17">
        <f>Producción!G12/'Área '!B11</f>
        <v>26.540268785357735</v>
      </c>
      <c r="D11" s="17">
        <f>Producción!H12/'Área '!D11</f>
        <v>30.997417114825581</v>
      </c>
    </row>
    <row r="12" spans="1:8" x14ac:dyDescent="0.25">
      <c r="A12" s="8">
        <v>1992</v>
      </c>
      <c r="B12" s="17">
        <f>Producción!F13/'Área '!B12</f>
        <v>32.227265288328979</v>
      </c>
      <c r="C12" s="17">
        <f>Producción!G13/'Área '!B12</f>
        <v>21.573580335155693</v>
      </c>
      <c r="D12" s="17">
        <f>Producción!H13/'Área '!D12</f>
        <v>30.910381102068968</v>
      </c>
    </row>
    <row r="13" spans="1:8" x14ac:dyDescent="0.25">
      <c r="A13" s="8">
        <v>1993</v>
      </c>
      <c r="B13" s="17">
        <f>Producción!F14/'Área '!B13</f>
        <v>34.585922140469783</v>
      </c>
      <c r="C13" s="17">
        <f>Producción!G14/'Área '!B13</f>
        <v>23.651985773837158</v>
      </c>
      <c r="D13" s="17">
        <f>Producción!H14/'Área '!D13</f>
        <v>33.058085222456143</v>
      </c>
    </row>
    <row r="14" spans="1:8" x14ac:dyDescent="0.25">
      <c r="A14" s="8">
        <v>1994</v>
      </c>
      <c r="B14" s="17">
        <f>Producción!F15/'Área '!B14</f>
        <v>35.324801816179772</v>
      </c>
      <c r="C14" s="17">
        <f>Producción!G15/'Área '!B14</f>
        <v>22.836165951011235</v>
      </c>
      <c r="D14" s="17">
        <f>Producción!H15/'Área '!D14</f>
        <v>33.681472484848484</v>
      </c>
    </row>
    <row r="15" spans="1:8" x14ac:dyDescent="0.25">
      <c r="A15" s="8">
        <v>1995</v>
      </c>
      <c r="B15" s="17">
        <f>Producción!F16/'Área '!B15</f>
        <v>30.507611680219277</v>
      </c>
      <c r="C15" s="17">
        <f>Producción!G16/'Área '!B15</f>
        <v>19.04231790772042</v>
      </c>
      <c r="D15" s="17">
        <f>Producción!H16/'Área '!D15</f>
        <v>30.421246143030302</v>
      </c>
    </row>
    <row r="16" spans="1:8" x14ac:dyDescent="0.25">
      <c r="A16" s="8">
        <v>1996</v>
      </c>
      <c r="B16" s="17">
        <f>Producción!F17/'Área '!B16</f>
        <v>34.062570388937324</v>
      </c>
      <c r="C16" s="17">
        <f>Producción!G17/'Área '!B16</f>
        <v>23.934838639445896</v>
      </c>
      <c r="D16" s="17">
        <f>Producción!H17/'Área '!D16</f>
        <v>29.790162373557489</v>
      </c>
    </row>
    <row r="17" spans="1:4" x14ac:dyDescent="0.25">
      <c r="A17" s="8">
        <v>1997</v>
      </c>
      <c r="B17" s="17">
        <f>Producción!F18/'Área '!B17</f>
        <v>36.685599765203449</v>
      </c>
      <c r="C17" s="17">
        <f>Producción!G18/'Área '!B17</f>
        <v>26.031138533372228</v>
      </c>
      <c r="D17" s="17">
        <f>Producción!H18/'Área '!D17</f>
        <v>31.982040274332409</v>
      </c>
    </row>
    <row r="18" spans="1:4" x14ac:dyDescent="0.25">
      <c r="A18" s="8">
        <v>1998</v>
      </c>
      <c r="B18" s="17">
        <f>Producción!F19/'Área '!B18</f>
        <v>35.319876798031984</v>
      </c>
      <c r="C18" s="17">
        <f>Producción!G19/'Área '!B18</f>
        <v>25.195393912423125</v>
      </c>
      <c r="D18" s="17">
        <f>Producción!H19/'Área '!D18</f>
        <v>30.485942911111113</v>
      </c>
    </row>
    <row r="19" spans="1:4" x14ac:dyDescent="0.25">
      <c r="A19" s="8">
        <v>1999</v>
      </c>
      <c r="B19" s="17">
        <f>Producción!F20/'Área '!B19</f>
        <v>38.786502134392926</v>
      </c>
      <c r="C19" s="17">
        <f>Producción!G20/'Área '!B19</f>
        <v>28.815757218564844</v>
      </c>
      <c r="D19" s="17">
        <f>Producción!H20/'Área '!D19</f>
        <v>32.621209443076921</v>
      </c>
    </row>
    <row r="20" spans="1:4" x14ac:dyDescent="0.25">
      <c r="A20" s="8">
        <v>2000</v>
      </c>
      <c r="B20" s="17">
        <f>Producción!F21/'Área '!B20</f>
        <v>37.092521204496336</v>
      </c>
      <c r="C20" s="17">
        <f>Producción!G21/'Área '!B20</f>
        <v>27.565142513458028</v>
      </c>
      <c r="D20" s="17">
        <f>Producción!H21/'Área '!D20</f>
        <v>34.038424426086962</v>
      </c>
    </row>
    <row r="21" spans="1:4" x14ac:dyDescent="0.25">
      <c r="A21" s="8">
        <v>2001</v>
      </c>
      <c r="B21" s="17">
        <f>Producción!F22/'Área '!B21</f>
        <v>33.707880209793878</v>
      </c>
      <c r="C21" s="17">
        <f>Producción!G22/'Área '!B21</f>
        <v>25.2942161981324</v>
      </c>
      <c r="D21" s="17">
        <f>Producción!H22/'Área '!D21</f>
        <v>34.328590533979998</v>
      </c>
    </row>
    <row r="22" spans="1:4" x14ac:dyDescent="0.25">
      <c r="A22" s="8">
        <v>2002</v>
      </c>
      <c r="B22" s="17">
        <f>Producción!F23/'Área '!B22</f>
        <v>33.698017969574373</v>
      </c>
      <c r="C22" s="17">
        <f>Producción!G23/'Área '!B22</f>
        <v>25.48942097854118</v>
      </c>
      <c r="D22" s="17">
        <f>Producción!H23/'Área '!D22</f>
        <v>30.793713412620935</v>
      </c>
    </row>
    <row r="23" spans="1:4" x14ac:dyDescent="0.25">
      <c r="A23" s="8">
        <v>2003</v>
      </c>
      <c r="B23" s="17">
        <f>Producción!F24/'Área '!B23</f>
        <v>32.732054316180822</v>
      </c>
      <c r="C23" s="17">
        <f>Producción!G24/'Área '!B23</f>
        <v>23.69367883535762</v>
      </c>
      <c r="D23" s="17">
        <f>Producción!H24/'Área '!D23</f>
        <v>34.20185270442478</v>
      </c>
    </row>
    <row r="24" spans="1:4" x14ac:dyDescent="0.25">
      <c r="A24" s="8">
        <v>2004</v>
      </c>
      <c r="B24" s="17">
        <f>Producción!F25/'Área '!B24</f>
        <v>32.015057770832961</v>
      </c>
      <c r="C24" s="17">
        <f>Producción!G25/'Área '!B24</f>
        <v>22.941289128098699</v>
      </c>
      <c r="D24" s="17">
        <f>Producción!H25/'Área '!D24</f>
        <v>34.653608758650904</v>
      </c>
    </row>
    <row r="25" spans="1:4" x14ac:dyDescent="0.25">
      <c r="A25" s="8">
        <v>2005</v>
      </c>
      <c r="B25" s="17">
        <f>Producción!F26/'Área '!B25</f>
        <v>34.48908547296864</v>
      </c>
      <c r="C25" s="17">
        <f>Producción!G26/'Área '!B25</f>
        <v>26.436278011095343</v>
      </c>
      <c r="D25" s="17">
        <f>Producción!H26/'Área '!D25</f>
        <v>31.058181841005492</v>
      </c>
    </row>
    <row r="26" spans="1:4" x14ac:dyDescent="0.25">
      <c r="A26" s="8">
        <v>2006</v>
      </c>
      <c r="B26" s="17">
        <f>Producción!F27/'Área '!B26</f>
        <v>34.678480542017745</v>
      </c>
      <c r="C26" s="17">
        <f>Producción!G27/'Área '!B26</f>
        <v>25.990699687521015</v>
      </c>
      <c r="D26" s="17">
        <f>Producción!H27/'Área '!D26</f>
        <v>33.562511984265491</v>
      </c>
    </row>
    <row r="27" spans="1:4" x14ac:dyDescent="0.25">
      <c r="A27" s="8">
        <v>2007</v>
      </c>
      <c r="B27" s="17">
        <f>Producción!F28/'Área '!B27</f>
        <v>38.177058781255042</v>
      </c>
      <c r="C27" s="17">
        <f>Producción!G28/'Área '!B27</f>
        <v>27.169992821513258</v>
      </c>
      <c r="D27" s="17">
        <f>Producción!H28/'Área '!D27</f>
        <v>44.895033593076938</v>
      </c>
    </row>
    <row r="28" spans="1:4" x14ac:dyDescent="0.25">
      <c r="A28" s="8">
        <v>2008</v>
      </c>
      <c r="B28" s="17">
        <f>Producción!F29/'Área '!B28</f>
        <v>41.756807118438203</v>
      </c>
      <c r="C28" s="17">
        <f>Producción!G29/'Área '!B28</f>
        <v>31.424522257510496</v>
      </c>
      <c r="D28" s="17">
        <f>Producción!H29/'Área '!D28</f>
        <v>40.859490131850457</v>
      </c>
    </row>
    <row r="29" spans="1:4" x14ac:dyDescent="0.25">
      <c r="A29" s="8">
        <v>2009</v>
      </c>
      <c r="B29" s="17">
        <f>Producción!F30/'Área '!B29</f>
        <v>37.32640506201659</v>
      </c>
      <c r="C29" s="17">
        <f>Producción!G30/'Área '!B29</f>
        <v>27.930177895483872</v>
      </c>
      <c r="D29" s="17">
        <f>Producción!H30/'Área '!D29</f>
        <v>33.609581787982421</v>
      </c>
    </row>
    <row r="30" spans="1:4" x14ac:dyDescent="0.25">
      <c r="A30" s="8">
        <v>2010</v>
      </c>
      <c r="B30" s="17">
        <f>Producción!F31/'Área '!B30</f>
        <v>37.804072108670667</v>
      </c>
      <c r="C30" s="17">
        <f>Producción!G31/'Área '!B30</f>
        <v>28.372480210869568</v>
      </c>
      <c r="D30" s="17">
        <f>Producción!H31/'Área '!D30</f>
        <v>34.70825818390805</v>
      </c>
    </row>
    <row r="31" spans="1:4" x14ac:dyDescent="0.25">
      <c r="A31" s="8">
        <v>2011</v>
      </c>
      <c r="B31" s="17">
        <f>Producción!F32/'Área '!B31</f>
        <v>36.026725449052542</v>
      </c>
      <c r="C31" s="17">
        <f>Producción!G32/'Área '!B31</f>
        <v>27.008179456008261</v>
      </c>
      <c r="D31" s="17">
        <f>Producción!H32/'Área '!D31</f>
        <v>33.842195487463414</v>
      </c>
    </row>
    <row r="32" spans="1:4" x14ac:dyDescent="0.25">
      <c r="A32" s="8">
        <v>2012</v>
      </c>
      <c r="B32" s="17">
        <f>Producción!F33/'Área '!B32</f>
        <v>33.57334242994493</v>
      </c>
      <c r="C32" s="17">
        <f>Producción!G33/'Área '!B32</f>
        <v>24.042184136706556</v>
      </c>
      <c r="D32" s="17">
        <f>Producción!H33/'Área '!D32</f>
        <v>34.876818778787879</v>
      </c>
    </row>
    <row r="33" spans="1:6" x14ac:dyDescent="0.25">
      <c r="A33" s="8">
        <v>2013</v>
      </c>
      <c r="B33" s="17">
        <f>Producción!F34/'Área '!B33</f>
        <v>35.579235120244178</v>
      </c>
      <c r="C33" s="17">
        <f>Producción!G34/'Área '!B33</f>
        <v>25.581710456302119</v>
      </c>
      <c r="D33" s="17">
        <f>Producción!H34/'Área '!D33</f>
        <v>37.451967394186042</v>
      </c>
    </row>
    <row r="34" spans="1:6" x14ac:dyDescent="0.25">
      <c r="A34" s="8">
        <v>2014</v>
      </c>
      <c r="B34" s="17">
        <f>Producción!F35/'Área '!B34</f>
        <v>31.973971169070978</v>
      </c>
      <c r="C34" s="17">
        <f>Producción!G35/'Área '!B34</f>
        <v>22.707382891347926</v>
      </c>
      <c r="D34" s="17">
        <f>Producción!H35/'Área '!D34</f>
        <v>34.917210542285346</v>
      </c>
    </row>
    <row r="35" spans="1:6" x14ac:dyDescent="0.25">
      <c r="A35" s="8">
        <v>2015</v>
      </c>
      <c r="B35" s="17">
        <f>Producción!F36/'Área '!B35</f>
        <v>36.026756692049695</v>
      </c>
      <c r="C35" s="17">
        <f>Producción!G36/'Área '!B35</f>
        <v>26.109449142531695</v>
      </c>
      <c r="D35" s="17">
        <f>Producción!H36/'Área '!D35</f>
        <v>35.780045585996959</v>
      </c>
    </row>
    <row r="36" spans="1:6" x14ac:dyDescent="0.25">
      <c r="A36" s="8">
        <v>2016</v>
      </c>
      <c r="B36" s="17">
        <f>Producción!F37/'Área '!B36</f>
        <v>35.848145896372145</v>
      </c>
      <c r="C36" s="17">
        <f>Producción!G37/'Área '!B36</f>
        <v>25.479252595063972</v>
      </c>
      <c r="D36" s="17">
        <f>Producción!H37/'Área '!D36</f>
        <v>37.082639139010439</v>
      </c>
    </row>
    <row r="37" spans="1:6" x14ac:dyDescent="0.25">
      <c r="A37" s="8">
        <v>2017</v>
      </c>
      <c r="B37" s="17">
        <f>Producción!F38/'Área '!B37</f>
        <v>36.064081643713365</v>
      </c>
      <c r="C37" s="17">
        <f>Producción!G38/'Área '!B37</f>
        <v>23.969436889033123</v>
      </c>
      <c r="D37" s="17">
        <f>Producción!H38/'Área '!D37</f>
        <v>41.073306952748318</v>
      </c>
    </row>
    <row r="39" spans="1:6" x14ac:dyDescent="0.25">
      <c r="A39" s="4" t="s">
        <v>2</v>
      </c>
    </row>
    <row r="40" spans="1:6" x14ac:dyDescent="0.25">
      <c r="A40" s="4" t="s">
        <v>11</v>
      </c>
      <c r="B40" s="3"/>
      <c r="D40" s="5"/>
      <c r="F40" s="6"/>
    </row>
    <row r="41" spans="1:6" x14ac:dyDescent="0.25">
      <c r="A41" s="12" t="s">
        <v>12</v>
      </c>
      <c r="B41" s="3"/>
      <c r="D41" s="5"/>
      <c r="F41" s="6"/>
    </row>
    <row r="42" spans="1:6" x14ac:dyDescent="0.25">
      <c r="B42" s="3"/>
      <c r="D42" s="5"/>
      <c r="F42" s="6"/>
    </row>
    <row r="43" spans="1:6" x14ac:dyDescent="0.25">
      <c r="A43" s="2" t="s">
        <v>16</v>
      </c>
      <c r="B43" s="3"/>
      <c r="D43" s="5"/>
      <c r="F43" s="6"/>
    </row>
    <row r="44" spans="1:6" x14ac:dyDescent="0.25">
      <c r="A44" s="3"/>
      <c r="B44" s="3"/>
      <c r="D44" s="5"/>
      <c r="F44" s="6"/>
    </row>
    <row r="45" spans="1:6" x14ac:dyDescent="0.25">
      <c r="A45" s="3"/>
      <c r="B45" s="3"/>
      <c r="D45" s="5"/>
      <c r="F45" s="6"/>
    </row>
    <row r="46" spans="1:6" x14ac:dyDescent="0.25">
      <c r="A46" s="3"/>
      <c r="B46" s="3"/>
      <c r="D46" s="5"/>
      <c r="F46" s="6"/>
    </row>
    <row r="47" spans="1:6" x14ac:dyDescent="0.25">
      <c r="A47" s="3"/>
      <c r="B47" s="3"/>
      <c r="D47" s="5"/>
      <c r="F47" s="6"/>
    </row>
    <row r="48" spans="1:6" x14ac:dyDescent="0.25">
      <c r="A48" s="3"/>
      <c r="B48" s="3"/>
      <c r="D48" s="5"/>
      <c r="F48" s="6"/>
    </row>
    <row r="49" spans="1:6" x14ac:dyDescent="0.25">
      <c r="A49" s="3"/>
      <c r="B49" s="3"/>
      <c r="D49" s="5"/>
      <c r="F49" s="6"/>
    </row>
    <row r="50" spans="1:6" x14ac:dyDescent="0.25">
      <c r="A50" s="3"/>
      <c r="B50" s="3"/>
      <c r="D50" s="5"/>
      <c r="F50" s="6"/>
    </row>
    <row r="51" spans="1:6" x14ac:dyDescent="0.25">
      <c r="A51" s="3"/>
      <c r="B51" s="3"/>
      <c r="D51" s="5"/>
      <c r="F51" s="6"/>
    </row>
    <row r="52" spans="1:6" x14ac:dyDescent="0.25">
      <c r="A52" s="3"/>
      <c r="B52" s="3"/>
      <c r="D52" s="5"/>
      <c r="F52" s="6"/>
    </row>
    <row r="53" spans="1:6" x14ac:dyDescent="0.25">
      <c r="A53" s="3"/>
      <c r="B53" s="3"/>
      <c r="D53" s="5"/>
      <c r="F53" s="6"/>
    </row>
    <row r="54" spans="1:6" x14ac:dyDescent="0.25">
      <c r="A54" s="3"/>
      <c r="B54" s="3"/>
      <c r="D54" s="5"/>
      <c r="F54" s="6"/>
    </row>
    <row r="55" spans="1:6" x14ac:dyDescent="0.25">
      <c r="A55" s="3"/>
      <c r="B55" s="3"/>
      <c r="D55" s="5"/>
      <c r="F55" s="6"/>
    </row>
    <row r="56" spans="1:6" x14ac:dyDescent="0.25">
      <c r="A56" s="3"/>
      <c r="B56" s="3"/>
      <c r="D56" s="5"/>
      <c r="F56" s="6"/>
    </row>
    <row r="57" spans="1:6" x14ac:dyDescent="0.25">
      <c r="A57" s="3"/>
      <c r="B57" s="3"/>
      <c r="D57" s="5"/>
      <c r="F57" s="6"/>
    </row>
    <row r="58" spans="1:6" x14ac:dyDescent="0.25">
      <c r="A58" s="3"/>
      <c r="B58" s="3"/>
      <c r="D58" s="5"/>
      <c r="F58" s="6"/>
    </row>
    <row r="59" spans="1:6" x14ac:dyDescent="0.25">
      <c r="A59" s="3"/>
      <c r="B59" s="3"/>
      <c r="D59" s="5"/>
      <c r="F59" s="6"/>
    </row>
    <row r="60" spans="1:6" x14ac:dyDescent="0.25">
      <c r="A60" s="3"/>
      <c r="B60" s="3"/>
      <c r="D60" s="5"/>
      <c r="F60" s="6"/>
    </row>
    <row r="61" spans="1:6" x14ac:dyDescent="0.25">
      <c r="A61" s="3"/>
      <c r="B61" s="3"/>
      <c r="D61" s="5"/>
    </row>
  </sheetData>
  <mergeCells count="2">
    <mergeCell ref="B8:D8"/>
    <mergeCell ref="F8:H8"/>
  </mergeCells>
  <hyperlinks>
    <hyperlink ref="A41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567B85-2476-4F25-A262-DCD685E7B89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7EACE0-E48F-4F37-9AA3-198EDCE95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784F90-250C-4C22-B845-834C4EC489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Área </vt:lpstr>
      <vt:lpstr>Producción</vt:lpstr>
      <vt:lpstr>Rendimiento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juan.arciniegas</dc:creator>
  <cp:lastModifiedBy>Martha Liliana Florez Peñaranda</cp:lastModifiedBy>
  <cp:lastPrinted>2012-11-20T15:59:52Z</cp:lastPrinted>
  <dcterms:created xsi:type="dcterms:W3CDTF">2012-10-01T21:47:32Z</dcterms:created>
  <dcterms:modified xsi:type="dcterms:W3CDTF">2018-09-06T18:13:19Z</dcterms:modified>
</cp:coreProperties>
</file>